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0" yWindow="450" windowWidth="10005" windowHeight="9945" activeTab="2"/>
  </bookViews>
  <sheets>
    <sheet name="Титул" sheetId="1" r:id="rId1"/>
    <sheet name="Таблица1" sheetId="2" r:id="rId2"/>
    <sheet name="Таблица2" sheetId="3" r:id="rId3"/>
  </sheets>
  <calcPr calcId="144525"/>
</workbook>
</file>

<file path=xl/calcChain.xml><?xml version="1.0" encoding="utf-8"?>
<calcChain xmlns="http://schemas.openxmlformats.org/spreadsheetml/2006/main">
  <c r="G28" i="2" l="1"/>
  <c r="G56" i="2" l="1"/>
  <c r="G52" i="2" s="1"/>
  <c r="G13" i="3" l="1"/>
  <c r="G21" i="2"/>
  <c r="F17" i="2"/>
  <c r="D67" i="3"/>
  <c r="F67" i="3"/>
  <c r="D55" i="3"/>
  <c r="F35" i="2" l="1"/>
  <c r="E21" i="2"/>
  <c r="D17" i="2"/>
  <c r="D35" i="2" l="1"/>
  <c r="F66" i="2"/>
  <c r="F72" i="2" s="1"/>
  <c r="G15" i="3" s="1"/>
</calcChain>
</file>

<file path=xl/sharedStrings.xml><?xml version="1.0" encoding="utf-8"?>
<sst xmlns="http://schemas.openxmlformats.org/spreadsheetml/2006/main" count="389" uniqueCount="226">
  <si>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</si>
  <si>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</si>
  <si>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</si>
  <si>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</si>
  <si>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</si>
  <si>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</si>
  <si>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</si>
  <si>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</si>
  <si>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</si>
  <si>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</si>
  <si>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2016 йил 1 январдан 1 апрел гача</t>
  </si>
  <si>
    <t>Кодлар</t>
  </si>
  <si>
    <t>Коды</t>
  </si>
  <si>
    <t>БҲУТ бўйича 2 - шакл
Форма №2 по ОКУД</t>
  </si>
  <si>
    <t>О 710002</t>
  </si>
  <si>
    <t>Корхона, ташкилот</t>
  </si>
  <si>
    <t>Yunusobod dehqon bozori   AJ</t>
  </si>
  <si>
    <t>КТУТ бўйича</t>
  </si>
  <si>
    <t>17054796</t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</si>
  <si>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</si>
  <si>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</si>
  <si>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</si>
  <si>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</si>
  <si>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</si>
  <si>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</si>
  <si>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</si>
  <si>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по ОКОНХ</t>
  </si>
  <si>
    <t>Ташкилий - ҳуқуқий шакли</t>
  </si>
  <si>
    <t>Акционерные общества</t>
  </si>
  <si>
    <t>ТҲШТ бўйича</t>
  </si>
  <si>
    <t>1150</t>
  </si>
  <si>
    <t>Организационно - правовая форма</t>
  </si>
  <si>
    <t>по КОПФ</t>
  </si>
  <si>
    <t>Мулкчилик шакли</t>
  </si>
  <si>
    <t>Гос доля 94.95%</t>
  </si>
  <si>
    <t>МШТ бўйича</t>
  </si>
  <si>
    <t>144</t>
  </si>
  <si>
    <t>Форма собственности</t>
  </si>
  <si>
    <t>по КФС</t>
  </si>
  <si>
    <t>Вазирлик, идора ва бошқалар</t>
  </si>
  <si>
    <t>Toshbozorsavdo</t>
  </si>
  <si>
    <t>ДБИБТ бўйича</t>
  </si>
  <si>
    <t>01006</t>
  </si>
  <si>
    <t>Министерства, ведомства и другие</t>
  </si>
  <si>
    <t>по СООГУ</t>
  </si>
  <si>
    <t>Солиқ тўловчининг индентификацион рақами</t>
  </si>
  <si>
    <t/>
  </si>
  <si>
    <t>СТИР</t>
  </si>
  <si>
    <t>202606829</t>
  </si>
  <si>
    <t>Идентификационный номер налогоплательщика</t>
  </si>
  <si>
    <t>ИНН</t>
  </si>
  <si>
    <t>Ҳудуд</t>
  </si>
  <si>
    <t>МҲОБТ</t>
  </si>
  <si>
    <t>1726266</t>
  </si>
  <si>
    <t>Территория</t>
  </si>
  <si>
    <t>СОАТО</t>
  </si>
  <si>
    <t>Манзил</t>
  </si>
  <si>
    <t>Toshkent sh. Yunusobod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</si>
  <si>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</si>
  <si>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</si>
  <si>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</si>
  <si>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</si>
  <si>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</si>
  <si>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 сум.</t>
  </si>
  <si>
    <t>Дата получения</t>
  </si>
  <si>
    <t>Тақдим қилинган сана</t>
  </si>
  <si>
    <t>Срок представления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</si>
  <si>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</si>
  <si>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</si>
  <si>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</si>
  <si>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</si>
  <si>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</si>
  <si>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</si>
  <si>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</si>
  <si>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010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</si>
  <si>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</si>
  <si>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</si>
  <si>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</si>
  <si>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</si>
  <si>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020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</si>
  <si>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</si>
  <si>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</si>
  <si>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</si>
  <si>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030</t>
  </si>
  <si>
    <t>фойдаси (зарари) (сатр.010-020)</t>
  </si>
  <si>
    <t>Валовая прибыль (убыток) от реализации продукции (товаров,</t>
  </si>
  <si>
    <t>работ и услуг) (стр.010-020)</t>
  </si>
  <si>
    <t>Давр харажатлари, жами (сатр.050+060+070+080), шу</t>
  </si>
  <si>
    <t>040</t>
  </si>
  <si>
    <t>жумладан:</t>
  </si>
  <si>
    <t>Расходы периода, всего (стр.050+060+070+080), в том числе:</t>
  </si>
  <si>
    <t>Сотиш харажатлари</t>
  </si>
  <si>
    <t>050</t>
  </si>
  <si>
    <t>Расходы по реализации</t>
  </si>
  <si>
    <t>Маъмурий харажатлар</t>
  </si>
  <si>
    <t>060</t>
  </si>
  <si>
    <t>Административные расходы</t>
  </si>
  <si>
    <t>Бошқа операцион харажатлар</t>
  </si>
  <si>
    <t>070</t>
  </si>
  <si>
    <t>Прочие операционные расходы</t>
  </si>
  <si>
    <t>Келгусида солиққа тортиладиган базадан чиқариладиган</t>
  </si>
  <si>
    <t>080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</si>
  <si>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</si>
  <si>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</si>
  <si>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</si>
  <si>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090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</si>
  <si>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</si>
  <si>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</si>
  <si>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</si>
  <si>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</si>
  <si>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</si>
  <si>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</si>
  <si>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</si>
  <si>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</si>
  <si>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</si>
  <si>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</si>
  <si>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</si>
  <si>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</si>
  <si>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</si>
  <si>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</si>
  <si>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</si>
  <si>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</si>
  <si>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</si>
  <si>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</si>
  <si>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</si>
  <si>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</si>
  <si>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</si>
  <si>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в том числе: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</si>
  <si>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</si>
  <si>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</si>
  <si>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</si>
  <si>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</si>
  <si>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</si>
  <si>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</si>
  <si>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</si>
  <si>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</si>
  <si>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</si>
  <si>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</si>
  <si>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</si>
  <si>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</si>
  <si>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</si>
  <si>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</si>
  <si>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</si>
  <si>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</si>
  <si>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</si>
  <si>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</si>
  <si>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</si>
  <si>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</si>
  <si>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Кўрсаткичлар номи</t>
  </si>
  <si>
    <t>Ўтган йилнинг</t>
  </si>
  <si>
    <t>Ҳисобот даврида</t>
  </si>
  <si>
    <t>шу даврида</t>
  </si>
  <si>
    <t>За соответствующий</t>
  </si>
  <si>
    <t>За отчетный период</t>
  </si>
  <si>
    <t>период прошлого года</t>
  </si>
  <si>
    <t>Наименование показателя</t>
  </si>
  <si>
    <t>даромадлар</t>
  </si>
  <si>
    <t>харажатлар</t>
  </si>
  <si>
    <t>(фойда)</t>
  </si>
  <si>
    <t>(зарарлар)</t>
  </si>
  <si>
    <t>доходы</t>
  </si>
  <si>
    <t>расходы</t>
  </si>
  <si>
    <t>(прибыль)</t>
  </si>
  <si>
    <t>(убытки)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</si>
  <si>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</si>
  <si>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</si>
  <si>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</si>
  <si>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</si>
  <si>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</si>
  <si>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</si>
  <si>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</si>
  <si>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</si>
  <si>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</si>
  <si>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Хисобот даври учун хисоб-китоб бўйича тўланади
Причитается по расчету за отчетный период</t>
  </si>
  <si>
    <t>Хисобот 
даври учун 
хисоб-китоб бўйича хисоблангандан хақиқатда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</si>
  <si>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</si>
  <si>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</si>
  <si>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</si>
  <si>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</si>
  <si>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</si>
  <si>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</si>
  <si>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</si>
  <si>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</si>
  <si>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</si>
  <si>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</si>
  <si>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</si>
  <si>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</si>
  <si>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</si>
  <si>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</si>
  <si>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</si>
  <si>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</si>
  <si>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</si>
  <si>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</si>
  <si>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</si>
  <si>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</si>
  <si>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</si>
  <si>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</si>
  <si>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</si>
  <si>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</si>
  <si>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</si>
  <si>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</si>
  <si>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</si>
  <si>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</si>
  <si>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</si>
  <si>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</si>
  <si>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</si>
  <si>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</si>
  <si>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</si>
  <si>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</si>
  <si>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</si>
  <si>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</si>
  <si>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</si>
  <si>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</si>
  <si>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</si>
  <si>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</si>
  <si>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</si>
  <si>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</si>
  <si>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</si>
  <si>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</si>
  <si>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</si>
  <si>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Руководитель_______________________</t>
  </si>
  <si>
    <t>Sabirov I. Z.</t>
  </si>
  <si>
    <t>Бош бухгалтер</t>
  </si>
  <si>
    <t>Главный бухгалтер__________________</t>
  </si>
  <si>
    <t>Askarova N. X.</t>
  </si>
  <si>
    <t>с 1 января до 1 апреля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</si>
</sst>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name val="Arial"/>
    </font>
    <font>
      <b/>
      <sz val="10"/>
      <name val="Arial"/>
    </font>
    <font>
      <sz val="9"/>
      <name val="Arial"/>
    </font>
    <font>
      <b/>
      <sz val="8"/>
      <name val="Arial"/>
    </font>
    <font>
      <b/>
      <sz val="9"/>
      <name val="Arial"/>
    </font>
    <font>
      <sz val="8"/>
      <name val="Arial"/>
    </font>
    <font>
      <sz val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0" fontId="0" fillId="0" borderId="0" applyNumberFormat="0" applyFill="0" applyProtection="0">
      <alignment horizontal="left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04">
    <xf numFmtId="0" fontId="0" fillId="0" borderId="0" xfId="0">
      <alignment horizontal="left"/>
    </xf>
    <xf numFmtId="0" fontId="23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24" fillId="0" borderId="1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64" fontId="25" fillId="33" borderId="10" xfId="0" applyNumberFormat="1" applyFont="1" applyFill="1" applyBorder="1" applyAlignment="1">
      <alignment horizontal="center" vertical="center"/>
    </xf>
    <xf numFmtId="164" fontId="25" fillId="33" borderId="20" xfId="0" applyNumberFormat="1" applyFont="1" applyFill="1" applyBorder="1" applyAlignment="1">
      <alignment horizontal="center" vertical="center"/>
    </xf>
    <xf numFmtId="164" fontId="25" fillId="33" borderId="14" xfId="0" applyNumberFormat="1" applyFont="1" applyFill="1" applyBorder="1" applyAlignment="1">
      <alignment horizontal="center" vertical="center"/>
    </xf>
    <xf numFmtId="4" fontId="25" fillId="0" borderId="10" xfId="0" applyNumberFormat="1" applyFont="1" applyBorder="1" applyAlignment="1">
      <alignment horizontal="center" vertical="center"/>
    </xf>
    <xf numFmtId="4" fontId="25" fillId="0" borderId="20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164" fontId="0" fillId="34" borderId="10" xfId="0" applyNumberFormat="1" applyFont="1" applyFill="1" applyBorder="1" applyAlignment="1">
      <alignment horizontal="center" vertical="center"/>
    </xf>
    <xf numFmtId="164" fontId="0" fillId="34" borderId="20" xfId="0" applyNumberFormat="1" applyFont="1" applyFill="1" applyBorder="1" applyAlignment="1">
      <alignment horizontal="center" vertical="center"/>
    </xf>
    <xf numFmtId="164" fontId="0" fillId="34" borderId="14" xfId="0" applyNumberFormat="1" applyFont="1" applyFill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4" fontId="0" fillId="0" borderId="20" xfId="0" applyNumberFormat="1" applyFont="1" applyBorder="1" applyAlignment="1">
      <alignment horizontal="center" vertical="center"/>
    </xf>
    <xf numFmtId="4" fontId="0" fillId="0" borderId="14" xfId="0" applyNumberFormat="1" applyFont="1" applyBorder="1" applyAlignment="1">
      <alignment horizontal="center" vertical="center"/>
    </xf>
    <xf numFmtId="4" fontId="25" fillId="33" borderId="10" xfId="0" applyNumberFormat="1" applyFont="1" applyFill="1" applyBorder="1" applyAlignment="1">
      <alignment horizontal="center" vertical="center"/>
    </xf>
    <xf numFmtId="4" fontId="25" fillId="33" borderId="20" xfId="0" applyNumberFormat="1" applyFont="1" applyFill="1" applyBorder="1" applyAlignment="1">
      <alignment horizontal="center" vertical="center"/>
    </xf>
    <xf numFmtId="4" fontId="25" fillId="33" borderId="14" xfId="0" applyNumberFormat="1" applyFont="1" applyFill="1" applyBorder="1" applyAlignment="1">
      <alignment horizontal="center" vertical="center"/>
    </xf>
    <xf numFmtId="4" fontId="0" fillId="34" borderId="10" xfId="0" applyNumberFormat="1" applyFont="1" applyFill="1" applyBorder="1" applyAlignment="1">
      <alignment horizontal="center" vertical="center"/>
    </xf>
    <xf numFmtId="4" fontId="0" fillId="34" borderId="20" xfId="0" applyNumberFormat="1" applyFont="1" applyFill="1" applyBorder="1" applyAlignment="1">
      <alignment horizontal="center" vertical="center"/>
    </xf>
    <xf numFmtId="4" fontId="0" fillId="34" borderId="14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164" fontId="0" fillId="34" borderId="10" xfId="0" applyNumberFormat="1" applyFont="1" applyFill="1" applyBorder="1" applyAlignment="1">
      <alignment horizontal="center" vertical="center" wrapText="1"/>
    </xf>
    <xf numFmtId="164" fontId="0" fillId="34" borderId="14" xfId="0" applyNumberFormat="1" applyFont="1" applyFill="1" applyBorder="1" applyAlignment="1">
      <alignment horizontal="center" vertical="center" wrapText="1"/>
    </xf>
    <xf numFmtId="164" fontId="25" fillId="33" borderId="10" xfId="0" applyNumberFormat="1" applyFont="1" applyFill="1" applyBorder="1" applyAlignment="1">
      <alignment horizontal="center" vertical="center" wrapText="1"/>
    </xf>
    <xf numFmtId="164" fontId="25" fillId="33" borderId="14" xfId="0" applyNumberFormat="1" applyFont="1" applyFill="1" applyBorder="1" applyAlignment="1">
      <alignment horizontal="center" vertical="center" wrapText="1"/>
    </xf>
    <xf numFmtId="164" fontId="0" fillId="34" borderId="12" xfId="0" applyNumberFormat="1" applyFont="1" applyFill="1" applyBorder="1" applyAlignment="1">
      <alignment horizontal="center" vertical="center"/>
    </xf>
    <xf numFmtId="164" fontId="0" fillId="34" borderId="13" xfId="0" applyNumberFormat="1" applyFont="1" applyFill="1" applyBorder="1" applyAlignment="1">
      <alignment horizontal="center" vertical="center"/>
    </xf>
    <xf numFmtId="164" fontId="0" fillId="34" borderId="15" xfId="0" applyNumberFormat="1" applyFont="1" applyFill="1" applyBorder="1" applyAlignment="1">
      <alignment horizontal="center" vertical="center"/>
    </xf>
    <xf numFmtId="164" fontId="0" fillId="34" borderId="16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164" fontId="26" fillId="0" borderId="12" xfId="0" applyNumberFormat="1" applyFont="1" applyBorder="1" applyAlignment="1">
      <alignment horizontal="center" vertical="center"/>
    </xf>
    <xf numFmtId="164" fontId="26" fillId="0" borderId="13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6" fillId="0" borderId="16" xfId="0" applyNumberFormat="1" applyFont="1" applyBorder="1" applyAlignment="1">
      <alignment horizontal="center" vertical="center"/>
    </xf>
    <xf numFmtId="164" fontId="26" fillId="33" borderId="12" xfId="0" applyNumberFormat="1" applyFont="1" applyFill="1" applyBorder="1" applyAlignment="1">
      <alignment horizontal="center" vertical="center"/>
    </xf>
    <xf numFmtId="164" fontId="26" fillId="33" borderId="13" xfId="0" applyNumberFormat="1" applyFont="1" applyFill="1" applyBorder="1" applyAlignment="1">
      <alignment horizontal="center" vertical="center"/>
    </xf>
    <xf numFmtId="164" fontId="26" fillId="33" borderId="15" xfId="0" applyNumberFormat="1" applyFont="1" applyFill="1" applyBorder="1" applyAlignment="1">
      <alignment horizontal="center" vertical="center"/>
    </xf>
    <xf numFmtId="164" fontId="26" fillId="33" borderId="16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</cellXfs>
  <cellStyles count="68">
    <cellStyle name="20% - Акцент1" xfId="19" builtinId="30" customBuiltin="1"/>
    <cellStyle name="20% - Акцент1 2" xfId="43"/>
    <cellStyle name="20% - Акцент1 3" xfId="56"/>
    <cellStyle name="20% - Акцент2" xfId="23" builtinId="34" customBuiltin="1"/>
    <cellStyle name="20% - Акцент2 2" xfId="45"/>
    <cellStyle name="20% - Акцент2 3" xfId="58"/>
    <cellStyle name="20% - Акцент3" xfId="27" builtinId="38" customBuiltin="1"/>
    <cellStyle name="20% - Акцент3 2" xfId="47"/>
    <cellStyle name="20% - Акцент3 3" xfId="60"/>
    <cellStyle name="20% - Акцент4" xfId="31" builtinId="42" customBuiltin="1"/>
    <cellStyle name="20% - Акцент4 2" xfId="49"/>
    <cellStyle name="20% - Акцент4 3" xfId="62"/>
    <cellStyle name="20% - Акцент5" xfId="35" builtinId="46" customBuiltin="1"/>
    <cellStyle name="20% - Акцент5 2" xfId="51"/>
    <cellStyle name="20% - Акцент5 3" xfId="64"/>
    <cellStyle name="20% - Акцент6" xfId="39" builtinId="50" customBuiltin="1"/>
    <cellStyle name="20% - Акцент6 2" xfId="53"/>
    <cellStyle name="20% - Акцент6 3" xfId="66"/>
    <cellStyle name="40% - Акцент1" xfId="20" builtinId="31" customBuiltin="1"/>
    <cellStyle name="40% - Акцент1 2" xfId="44"/>
    <cellStyle name="40% - Акцент1 3" xfId="57"/>
    <cellStyle name="40% - Акцент2" xfId="24" builtinId="35" customBuiltin="1"/>
    <cellStyle name="40% - Акцент2 2" xfId="46"/>
    <cellStyle name="40% - Акцент2 3" xfId="59"/>
    <cellStyle name="40% - Акцент3" xfId="28" builtinId="39" customBuiltin="1"/>
    <cellStyle name="40% - Акцент3 2" xfId="48"/>
    <cellStyle name="40% - Акцент3 3" xfId="61"/>
    <cellStyle name="40% - Акцент4" xfId="32" builtinId="43" customBuiltin="1"/>
    <cellStyle name="40% - Акцент4 2" xfId="50"/>
    <cellStyle name="40% - Акцент4 3" xfId="63"/>
    <cellStyle name="40% - Акцент5" xfId="36" builtinId="47" customBuiltin="1"/>
    <cellStyle name="40% - Акцент5 2" xfId="52"/>
    <cellStyle name="40% - Акцент5 3" xfId="65"/>
    <cellStyle name="40% - Акцент6" xfId="40" builtinId="51" customBuiltin="1"/>
    <cellStyle name="40% - Акцент6 2" xfId="54"/>
    <cellStyle name="40% - Акцент6 3" xfId="67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2"/>
    <cellStyle name="Примечание 3" xfId="5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9"/>
  <sheetViews>
    <sheetView workbookViewId="0">
      <selection activeCell="D18" sqref="D18"/>
    </sheetView>
  </sheetViews>
  <sheetFormatPr defaultColWidth="9.33203125" defaultRowHeight="11.25" customHeight="1" x14ac:dyDescent="0.2"/>
  <cols>
    <col min="1" max="1" width="2.33203125" bestFit="1" customWidth="1"/>
    <col min="2" max="2" width="33.6640625" bestFit="1" customWidth="1"/>
    <col min="3" max="3" width="9.5" bestFit="1" customWidth="1"/>
    <col min="4" max="4" width="36" bestFit="1" customWidth="1"/>
    <col min="5" max="5" width="6.6640625" bestFit="1" customWidth="1"/>
    <col min="6" max="6" width="13.5" bestFit="1" customWidth="1"/>
    <col min="7" max="8" width="12.6640625" bestFit="1" customWidth="1"/>
    <col min="9" max="134" width="10.33203125" bestFit="1" customWidth="1"/>
  </cols>
  <sheetData>
    <row r="2" spans="2:8" ht="11.25" customHeight="1" x14ac:dyDescent="0.2">
      <c r="F2" s="24" t="s">
        <v>0</v>
      </c>
      <c r="G2" s="24"/>
      <c r="H2" s="24"/>
    </row>
    <row r="3" spans="2:8" ht="11.25" customHeight="1" x14ac:dyDescent="0.2">
      <c r="F3" s="25" t="s">
        <v>1</v>
      </c>
      <c r="G3" s="25"/>
      <c r="H3" s="25"/>
    </row>
    <row r="4" spans="2:8" ht="11.25" customHeight="1" x14ac:dyDescent="0.2">
      <c r="F4" s="25" t="s">
        <v>2</v>
      </c>
      <c r="G4" s="25"/>
      <c r="H4" s="25"/>
    </row>
    <row r="5" spans="2:8" ht="11.25" customHeight="1" x14ac:dyDescent="0.2">
      <c r="F5" s="24" t="s">
        <v>3</v>
      </c>
      <c r="G5" s="24"/>
      <c r="H5" s="24"/>
    </row>
    <row r="6" spans="2:8" ht="11.25" customHeight="1" x14ac:dyDescent="0.2">
      <c r="F6" s="24" t="s">
        <v>4</v>
      </c>
      <c r="G6" s="24"/>
      <c r="H6" s="24"/>
    </row>
    <row r="7" spans="2:8" ht="11.25" customHeight="1" x14ac:dyDescent="0.2">
      <c r="F7" s="24" t="s">
        <v>5</v>
      </c>
      <c r="G7" s="24"/>
      <c r="H7" s="24"/>
    </row>
    <row r="8" spans="2:8" ht="11.25" customHeight="1" x14ac:dyDescent="0.2">
      <c r="F8" s="24" t="s">
        <v>6</v>
      </c>
      <c r="G8" s="24"/>
      <c r="H8" s="24"/>
    </row>
    <row r="9" spans="2:8" ht="11.25" customHeight="1" x14ac:dyDescent="0.2">
      <c r="F9" s="24" t="s">
        <v>7</v>
      </c>
      <c r="G9" s="24"/>
      <c r="H9" s="24"/>
    </row>
    <row r="11" spans="2:8" ht="15.75" customHeight="1" x14ac:dyDescent="0.2">
      <c r="B11" s="26" t="s">
        <v>8</v>
      </c>
      <c r="C11" s="26"/>
      <c r="D11" s="26"/>
      <c r="E11" s="26"/>
      <c r="F11" s="26"/>
      <c r="G11" s="26"/>
      <c r="H11" s="26"/>
    </row>
    <row r="12" spans="2:8" ht="15.75" customHeight="1" x14ac:dyDescent="0.2">
      <c r="B12" s="26" t="s">
        <v>9</v>
      </c>
      <c r="C12" s="26"/>
      <c r="D12" s="26"/>
      <c r="E12" s="26"/>
      <c r="F12" s="26"/>
      <c r="G12" s="26"/>
      <c r="H12" s="26"/>
    </row>
    <row r="13" spans="2:8" ht="15.75" customHeight="1" x14ac:dyDescent="0.2">
      <c r="B13" s="26" t="s">
        <v>10</v>
      </c>
      <c r="C13" s="26"/>
      <c r="D13" s="26"/>
      <c r="E13" s="26"/>
      <c r="F13" s="26"/>
      <c r="G13" s="26"/>
      <c r="H13" s="26"/>
    </row>
    <row r="14" spans="2:8" ht="14.25" customHeight="1" x14ac:dyDescent="0.2">
      <c r="B14" s="23" t="s">
        <v>225</v>
      </c>
      <c r="C14" s="23"/>
      <c r="D14" s="23"/>
      <c r="E14" s="23"/>
      <c r="F14" s="23"/>
      <c r="G14" s="23"/>
      <c r="H14" s="23"/>
    </row>
    <row r="15" spans="2:8" ht="12.75" customHeight="1" x14ac:dyDescent="0.2"/>
    <row r="16" spans="2:8" ht="12" customHeight="1" x14ac:dyDescent="0.2">
      <c r="G16" s="27" t="s">
        <v>11</v>
      </c>
      <c r="H16" s="28"/>
    </row>
    <row r="17" spans="2:8" ht="12" customHeight="1" x14ac:dyDescent="0.2">
      <c r="G17" s="29" t="s">
        <v>12</v>
      </c>
      <c r="H17" s="30"/>
    </row>
    <row r="18" spans="2:8" ht="21" customHeight="1" x14ac:dyDescent="0.2">
      <c r="E18" s="31" t="s">
        <v>13</v>
      </c>
      <c r="F18" s="31"/>
      <c r="G18" s="32" t="s">
        <v>14</v>
      </c>
      <c r="H18" s="33"/>
    </row>
    <row r="19" spans="2:8" ht="15" customHeight="1" x14ac:dyDescent="0.2">
      <c r="E19" s="31"/>
      <c r="F19" s="31"/>
      <c r="G19" s="34"/>
      <c r="H19" s="35"/>
    </row>
    <row r="20" spans="2:8" ht="14.25" customHeight="1" x14ac:dyDescent="0.2"/>
    <row r="21" spans="2:8" ht="12" customHeight="1" x14ac:dyDescent="0.2">
      <c r="B21" s="2" t="s">
        <v>15</v>
      </c>
      <c r="C21" s="36" t="s">
        <v>16</v>
      </c>
      <c r="D21" s="36"/>
      <c r="E21" s="37" t="s">
        <v>17</v>
      </c>
      <c r="F21" s="37"/>
      <c r="G21" s="38" t="s">
        <v>18</v>
      </c>
      <c r="H21" s="39"/>
    </row>
    <row r="22" spans="2:8" ht="12" customHeight="1" x14ac:dyDescent="0.2">
      <c r="B22" s="3" t="s">
        <v>19</v>
      </c>
      <c r="C22" s="36"/>
      <c r="D22" s="36"/>
      <c r="E22" s="37" t="s">
        <v>20</v>
      </c>
      <c r="F22" s="37"/>
      <c r="G22" s="40"/>
      <c r="H22" s="41"/>
    </row>
    <row r="23" spans="2:8" ht="9" customHeight="1" x14ac:dyDescent="0.2"/>
    <row r="24" spans="2:8" ht="12" customHeight="1" x14ac:dyDescent="0.2">
      <c r="B24" s="3" t="s">
        <v>21</v>
      </c>
      <c r="C24" s="42" t="s">
        <v>22</v>
      </c>
      <c r="D24" s="42"/>
      <c r="E24" s="37" t="s">
        <v>23</v>
      </c>
      <c r="F24" s="37"/>
      <c r="G24" s="38" t="s">
        <v>24</v>
      </c>
      <c r="H24" s="39"/>
    </row>
    <row r="25" spans="2:8" ht="12" customHeight="1" x14ac:dyDescent="0.2">
      <c r="B25" s="3" t="s">
        <v>25</v>
      </c>
      <c r="C25" s="42"/>
      <c r="D25" s="42"/>
      <c r="E25" s="37" t="s">
        <v>26</v>
      </c>
      <c r="F25" s="37"/>
      <c r="G25" s="40"/>
      <c r="H25" s="41"/>
    </row>
    <row r="26" spans="2:8" ht="9" customHeight="1" x14ac:dyDescent="0.2"/>
    <row r="27" spans="2:8" ht="12" customHeight="1" x14ac:dyDescent="0.2">
      <c r="B27" s="3" t="s">
        <v>27</v>
      </c>
      <c r="C27" s="42" t="s">
        <v>28</v>
      </c>
      <c r="D27" s="42"/>
      <c r="E27" s="37" t="s">
        <v>29</v>
      </c>
      <c r="F27" s="37"/>
      <c r="G27" s="38" t="s">
        <v>30</v>
      </c>
      <c r="H27" s="39"/>
    </row>
    <row r="28" spans="2:8" ht="12" customHeight="1" x14ac:dyDescent="0.2">
      <c r="B28" s="3" t="s">
        <v>31</v>
      </c>
      <c r="C28" s="42"/>
      <c r="D28" s="42"/>
      <c r="E28" s="37" t="s">
        <v>32</v>
      </c>
      <c r="F28" s="37"/>
      <c r="G28" s="40"/>
      <c r="H28" s="41"/>
    </row>
    <row r="29" spans="2:8" ht="9" customHeight="1" x14ac:dyDescent="0.2"/>
    <row r="30" spans="2:8" ht="12" customHeight="1" x14ac:dyDescent="0.2">
      <c r="B30" s="3" t="s">
        <v>33</v>
      </c>
      <c r="C30" s="42" t="s">
        <v>34</v>
      </c>
      <c r="D30" s="42"/>
      <c r="E30" s="37" t="s">
        <v>35</v>
      </c>
      <c r="F30" s="37"/>
      <c r="G30" s="38" t="s">
        <v>36</v>
      </c>
      <c r="H30" s="39"/>
    </row>
    <row r="31" spans="2:8" ht="12" customHeight="1" x14ac:dyDescent="0.2">
      <c r="B31" s="3" t="s">
        <v>37</v>
      </c>
      <c r="C31" s="42"/>
      <c r="D31" s="42"/>
      <c r="E31" s="37" t="s">
        <v>38</v>
      </c>
      <c r="F31" s="37"/>
      <c r="G31" s="40"/>
      <c r="H31" s="41"/>
    </row>
    <row r="32" spans="2:8" ht="10.5" customHeight="1" x14ac:dyDescent="0.2"/>
    <row r="33" spans="2:8" ht="11.25" customHeight="1" x14ac:dyDescent="0.2">
      <c r="B33" s="3" t="s">
        <v>39</v>
      </c>
      <c r="C33" s="42" t="s">
        <v>40</v>
      </c>
      <c r="D33" s="42"/>
      <c r="E33" s="37" t="s">
        <v>41</v>
      </c>
      <c r="F33" s="37"/>
      <c r="G33" s="38" t="s">
        <v>42</v>
      </c>
      <c r="H33" s="39"/>
    </row>
    <row r="34" spans="2:8" ht="12" customHeight="1" x14ac:dyDescent="0.2">
      <c r="B34" s="3" t="s">
        <v>43</v>
      </c>
      <c r="C34" s="42"/>
      <c r="D34" s="42"/>
      <c r="E34" s="37" t="s">
        <v>44</v>
      </c>
      <c r="F34" s="37"/>
      <c r="G34" s="40"/>
      <c r="H34" s="41"/>
    </row>
    <row r="36" spans="2:8" ht="11.25" customHeight="1" x14ac:dyDescent="0.2">
      <c r="B36" s="43" t="s">
        <v>45</v>
      </c>
      <c r="C36" s="43"/>
      <c r="D36" s="44" t="s">
        <v>46</v>
      </c>
      <c r="E36" s="37" t="s">
        <v>47</v>
      </c>
      <c r="F36" s="37"/>
      <c r="G36" s="38" t="s">
        <v>48</v>
      </c>
      <c r="H36" s="39"/>
    </row>
    <row r="37" spans="2:8" ht="12" customHeight="1" x14ac:dyDescent="0.2">
      <c r="B37" s="45" t="s">
        <v>49</v>
      </c>
      <c r="C37" s="45"/>
      <c r="D37" s="44"/>
      <c r="E37" s="37" t="s">
        <v>50</v>
      </c>
      <c r="F37" s="37"/>
      <c r="G37" s="40"/>
      <c r="H37" s="41"/>
    </row>
    <row r="39" spans="2:8" ht="11.25" customHeight="1" x14ac:dyDescent="0.2">
      <c r="B39" s="2" t="s">
        <v>51</v>
      </c>
      <c r="C39" s="42" t="s">
        <v>46</v>
      </c>
      <c r="D39" s="42"/>
      <c r="E39" s="37" t="s">
        <v>52</v>
      </c>
      <c r="F39" s="37"/>
      <c r="G39" s="38" t="s">
        <v>53</v>
      </c>
      <c r="H39" s="39"/>
    </row>
    <row r="40" spans="2:8" ht="11.25" customHeight="1" x14ac:dyDescent="0.2">
      <c r="B40" s="3" t="s">
        <v>54</v>
      </c>
      <c r="C40" s="42"/>
      <c r="D40" s="42"/>
      <c r="E40" s="37" t="s">
        <v>55</v>
      </c>
      <c r="F40" s="37"/>
      <c r="G40" s="40"/>
      <c r="H40" s="41"/>
    </row>
    <row r="42" spans="2:8" ht="11.25" customHeight="1" x14ac:dyDescent="0.2">
      <c r="B42" s="2" t="s">
        <v>56</v>
      </c>
      <c r="C42" s="42" t="s">
        <v>57</v>
      </c>
      <c r="D42" s="42"/>
      <c r="E42" s="37" t="s">
        <v>58</v>
      </c>
      <c r="F42" s="37"/>
      <c r="G42" s="46" t="s">
        <v>46</v>
      </c>
      <c r="H42" s="47"/>
    </row>
    <row r="43" spans="2:8" ht="11.25" customHeight="1" x14ac:dyDescent="0.2">
      <c r="B43" s="3" t="s">
        <v>59</v>
      </c>
      <c r="C43" s="42"/>
      <c r="D43" s="42"/>
      <c r="E43" s="37" t="s">
        <v>60</v>
      </c>
      <c r="F43" s="37"/>
      <c r="G43" s="48"/>
      <c r="H43" s="49"/>
    </row>
    <row r="44" spans="2:8" ht="10.5" customHeight="1" x14ac:dyDescent="0.2"/>
    <row r="45" spans="2:8" ht="12" customHeight="1" x14ac:dyDescent="0.2">
      <c r="B45" s="3" t="s">
        <v>61</v>
      </c>
      <c r="E45" s="37" t="s">
        <v>62</v>
      </c>
      <c r="F45" s="37"/>
      <c r="G45" s="46" t="s">
        <v>46</v>
      </c>
      <c r="H45" s="47"/>
    </row>
    <row r="46" spans="2:8" ht="11.25" customHeight="1" x14ac:dyDescent="0.2">
      <c r="B46" s="3" t="s">
        <v>63</v>
      </c>
      <c r="E46" s="37" t="s">
        <v>64</v>
      </c>
      <c r="F46" s="37"/>
      <c r="G46" s="48"/>
      <c r="H46" s="49"/>
    </row>
    <row r="47" spans="2:8" ht="9" customHeight="1" x14ac:dyDescent="0.2"/>
    <row r="48" spans="2:8" ht="11.25" customHeight="1" x14ac:dyDescent="0.2">
      <c r="E48" s="37" t="s">
        <v>65</v>
      </c>
      <c r="F48" s="37"/>
      <c r="G48" s="38" t="s">
        <v>46</v>
      </c>
      <c r="H48" s="39"/>
    </row>
    <row r="49" spans="5:8" ht="11.25" customHeight="1" x14ac:dyDescent="0.2">
      <c r="E49" s="37" t="s">
        <v>66</v>
      </c>
      <c r="F49" s="37"/>
      <c r="G49" s="40"/>
      <c r="H49" s="41"/>
    </row>
  </sheetData>
  <mergeCells count="56">
    <mergeCell ref="E45:F45"/>
    <mergeCell ref="G45:H46"/>
    <mergeCell ref="E46:F46"/>
    <mergeCell ref="E48:F48"/>
    <mergeCell ref="G48:H49"/>
    <mergeCell ref="E49:F49"/>
    <mergeCell ref="C39:D40"/>
    <mergeCell ref="E39:F39"/>
    <mergeCell ref="G39:H40"/>
    <mergeCell ref="E40:F40"/>
    <mergeCell ref="C42:D43"/>
    <mergeCell ref="E42:F42"/>
    <mergeCell ref="G42:H43"/>
    <mergeCell ref="E43:F43"/>
    <mergeCell ref="B36:C36"/>
    <mergeCell ref="D36:D37"/>
    <mergeCell ref="E36:F36"/>
    <mergeCell ref="G36:H37"/>
    <mergeCell ref="B37:C37"/>
    <mergeCell ref="E37:F37"/>
    <mergeCell ref="C30:D31"/>
    <mergeCell ref="E30:F30"/>
    <mergeCell ref="G30:H31"/>
    <mergeCell ref="E31:F31"/>
    <mergeCell ref="C33:D34"/>
    <mergeCell ref="E33:F33"/>
    <mergeCell ref="G33:H34"/>
    <mergeCell ref="E34:F34"/>
    <mergeCell ref="C24:D25"/>
    <mergeCell ref="E24:F24"/>
    <mergeCell ref="G24:H25"/>
    <mergeCell ref="E25:F25"/>
    <mergeCell ref="C27:D28"/>
    <mergeCell ref="E27:F27"/>
    <mergeCell ref="G27:H28"/>
    <mergeCell ref="E28:F28"/>
    <mergeCell ref="G16:H16"/>
    <mergeCell ref="G17:H17"/>
    <mergeCell ref="E18:F19"/>
    <mergeCell ref="G18:H19"/>
    <mergeCell ref="C21:D22"/>
    <mergeCell ref="E21:F21"/>
    <mergeCell ref="G21:H22"/>
    <mergeCell ref="E22:F22"/>
    <mergeCell ref="B14:H14"/>
    <mergeCell ref="F2:H2"/>
    <mergeCell ref="F3:H3"/>
    <mergeCell ref="F4:H4"/>
    <mergeCell ref="F5:H5"/>
    <mergeCell ref="F6:H6"/>
    <mergeCell ref="F7:H7"/>
    <mergeCell ref="F8:H8"/>
    <mergeCell ref="F9:H9"/>
    <mergeCell ref="B11:H11"/>
    <mergeCell ref="B12:H12"/>
    <mergeCell ref="B13:H13"/>
  </mergeCells>
  <pageMargins left="0.196850393700787" right="0.196850393700787" top="0.196850393700787" bottom="0.196850393700787" header="0.19685039370078741" footer="0.19685039370078741"/>
  <pageSetup paperSize="9" scale="9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17" workbookViewId="0">
      <selection activeCell="I17" sqref="I1:I1048576"/>
    </sheetView>
  </sheetViews>
  <sheetFormatPr defaultRowHeight="11.25" customHeight="1" x14ac:dyDescent="0.2"/>
  <cols>
    <col min="1" max="1" width="1.1640625" bestFit="1" customWidth="1"/>
    <col min="2" max="2" width="57.33203125" bestFit="1" customWidth="1"/>
    <col min="3" max="3" width="10.5" bestFit="1" customWidth="1"/>
    <col min="4" max="7" width="14.83203125" bestFit="1" customWidth="1"/>
  </cols>
  <sheetData>
    <row r="1" spans="1:7" ht="4.5" customHeight="1" x14ac:dyDescent="0.2">
      <c r="B1" s="4" t="s">
        <v>46</v>
      </c>
      <c r="C1" s="4" t="s">
        <v>46</v>
      </c>
      <c r="D1" s="4" t="s">
        <v>46</v>
      </c>
      <c r="E1" s="4" t="s">
        <v>46</v>
      </c>
      <c r="F1" s="4" t="s">
        <v>46</v>
      </c>
      <c r="G1" s="4" t="s">
        <v>46</v>
      </c>
    </row>
    <row r="2" spans="1:7" ht="11.25" customHeight="1" x14ac:dyDescent="0.2">
      <c r="A2" s="5" t="s">
        <v>46</v>
      </c>
      <c r="B2" s="50" t="s">
        <v>67</v>
      </c>
      <c r="C2" s="50" t="s">
        <v>68</v>
      </c>
      <c r="D2" s="38" t="s">
        <v>69</v>
      </c>
      <c r="E2" s="39"/>
      <c r="F2" s="38" t="s">
        <v>70</v>
      </c>
      <c r="G2" s="39"/>
    </row>
    <row r="3" spans="1:7" ht="11.25" customHeight="1" x14ac:dyDescent="0.2">
      <c r="A3" s="5" t="s">
        <v>46</v>
      </c>
      <c r="B3" s="51"/>
      <c r="C3" s="51"/>
      <c r="D3" s="53"/>
      <c r="E3" s="54"/>
      <c r="F3" s="53"/>
      <c r="G3" s="54"/>
    </row>
    <row r="4" spans="1:7" ht="11.25" customHeight="1" x14ac:dyDescent="0.2">
      <c r="A4" s="5" t="s">
        <v>46</v>
      </c>
      <c r="B4" s="51"/>
      <c r="C4" s="51"/>
      <c r="D4" s="53"/>
      <c r="E4" s="54"/>
      <c r="F4" s="53"/>
      <c r="G4" s="54"/>
    </row>
    <row r="5" spans="1:7" ht="19.5" customHeight="1" x14ac:dyDescent="0.2">
      <c r="A5" s="6" t="s">
        <v>46</v>
      </c>
      <c r="B5" s="51"/>
      <c r="C5" s="51"/>
      <c r="D5" s="40"/>
      <c r="E5" s="41"/>
      <c r="F5" s="40"/>
      <c r="G5" s="41"/>
    </row>
    <row r="6" spans="1:7" ht="12" customHeight="1" x14ac:dyDescent="0.2">
      <c r="A6" s="6" t="s">
        <v>46</v>
      </c>
      <c r="B6" s="51"/>
      <c r="C6" s="51"/>
      <c r="D6" s="50" t="s">
        <v>71</v>
      </c>
      <c r="E6" s="50" t="s">
        <v>72</v>
      </c>
      <c r="F6" s="50" t="s">
        <v>71</v>
      </c>
      <c r="G6" s="50" t="s">
        <v>72</v>
      </c>
    </row>
    <row r="7" spans="1:7" ht="10.5" customHeight="1" x14ac:dyDescent="0.2">
      <c r="A7" s="6" t="s">
        <v>46</v>
      </c>
      <c r="B7" s="51"/>
      <c r="C7" s="51"/>
      <c r="D7" s="51"/>
      <c r="E7" s="51"/>
      <c r="F7" s="51"/>
      <c r="G7" s="51"/>
    </row>
    <row r="8" spans="1:7" ht="9.75" customHeight="1" x14ac:dyDescent="0.2">
      <c r="A8" s="6" t="s">
        <v>46</v>
      </c>
      <c r="B8" s="51"/>
      <c r="C8" s="51"/>
      <c r="D8" s="51"/>
      <c r="E8" s="51"/>
      <c r="F8" s="51"/>
      <c r="G8" s="51"/>
    </row>
    <row r="9" spans="1:7" ht="18.75" customHeight="1" x14ac:dyDescent="0.2">
      <c r="A9" s="6" t="s">
        <v>46</v>
      </c>
      <c r="B9" s="52"/>
      <c r="C9" s="52"/>
      <c r="D9" s="52"/>
      <c r="E9" s="52"/>
      <c r="F9" s="52"/>
      <c r="G9" s="52"/>
    </row>
    <row r="10" spans="1:7" ht="12" customHeight="1" x14ac:dyDescent="0.2">
      <c r="A10" s="6" t="s">
        <v>46</v>
      </c>
      <c r="B10" s="7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</row>
    <row r="11" spans="1:7" ht="12" customHeight="1" x14ac:dyDescent="0.2">
      <c r="A11" s="6" t="s">
        <v>46</v>
      </c>
      <c r="B11" s="8" t="s">
        <v>73</v>
      </c>
      <c r="C11" s="55" t="s">
        <v>74</v>
      </c>
      <c r="D11" s="58">
        <v>964594.8</v>
      </c>
      <c r="E11" s="61" t="s">
        <v>75</v>
      </c>
      <c r="F11" s="64">
        <v>815446.9</v>
      </c>
      <c r="G11" s="67" t="s">
        <v>75</v>
      </c>
    </row>
    <row r="12" spans="1:7" ht="12" customHeight="1" x14ac:dyDescent="0.2">
      <c r="A12" s="6" t="s">
        <v>46</v>
      </c>
      <c r="B12" s="9" t="s">
        <v>76</v>
      </c>
      <c r="C12" s="56"/>
      <c r="D12" s="59"/>
      <c r="E12" s="62"/>
      <c r="F12" s="65"/>
      <c r="G12" s="68"/>
    </row>
    <row r="13" spans="1:7" ht="11.25" customHeight="1" x14ac:dyDescent="0.2">
      <c r="A13" s="5" t="s">
        <v>46</v>
      </c>
      <c r="B13" s="10" t="s">
        <v>77</v>
      </c>
      <c r="C13" s="57"/>
      <c r="D13" s="60"/>
      <c r="E13" s="63"/>
      <c r="F13" s="66"/>
      <c r="G13" s="69"/>
    </row>
    <row r="14" spans="1:7" ht="11.25" customHeight="1" x14ac:dyDescent="0.2">
      <c r="A14" s="5" t="s">
        <v>46</v>
      </c>
      <c r="B14" s="11" t="s">
        <v>78</v>
      </c>
      <c r="C14" s="55" t="s">
        <v>79</v>
      </c>
      <c r="D14" s="61" t="s">
        <v>75</v>
      </c>
      <c r="E14" s="58">
        <v>232606.8</v>
      </c>
      <c r="F14" s="67" t="s">
        <v>75</v>
      </c>
      <c r="G14" s="64">
        <v>35429.300000000003</v>
      </c>
    </row>
    <row r="15" spans="1:7" ht="11.25" customHeight="1" x14ac:dyDescent="0.2">
      <c r="A15" s="5" t="s">
        <v>46</v>
      </c>
      <c r="B15" s="12" t="s">
        <v>80</v>
      </c>
      <c r="C15" s="56"/>
      <c r="D15" s="62"/>
      <c r="E15" s="59"/>
      <c r="F15" s="68"/>
      <c r="G15" s="65"/>
    </row>
    <row r="16" spans="1:7" ht="11.25" customHeight="1" x14ac:dyDescent="0.2">
      <c r="A16" s="5" t="s">
        <v>46</v>
      </c>
      <c r="B16" s="10" t="s">
        <v>81</v>
      </c>
      <c r="C16" s="57"/>
      <c r="D16" s="63"/>
      <c r="E16" s="60"/>
      <c r="F16" s="69"/>
      <c r="G16" s="66"/>
    </row>
    <row r="17" spans="1:7" ht="11.25" customHeight="1" x14ac:dyDescent="0.2">
      <c r="A17" s="5" t="s">
        <v>46</v>
      </c>
      <c r="B17" s="12" t="s">
        <v>82</v>
      </c>
      <c r="C17" s="55" t="s">
        <v>83</v>
      </c>
      <c r="D17" s="58">
        <f>D11-E14</f>
        <v>731988</v>
      </c>
      <c r="E17" s="58" t="s">
        <v>46</v>
      </c>
      <c r="F17" s="64">
        <f>F11-G14</f>
        <v>780017.6</v>
      </c>
      <c r="G17" s="64" t="s">
        <v>46</v>
      </c>
    </row>
    <row r="18" spans="1:7" ht="11.25" customHeight="1" x14ac:dyDescent="0.2">
      <c r="A18" s="5" t="s">
        <v>46</v>
      </c>
      <c r="B18" s="12" t="s">
        <v>84</v>
      </c>
      <c r="C18" s="56"/>
      <c r="D18" s="59"/>
      <c r="E18" s="59"/>
      <c r="F18" s="65"/>
      <c r="G18" s="65"/>
    </row>
    <row r="19" spans="1:7" ht="11.25" customHeight="1" x14ac:dyDescent="0.2">
      <c r="A19" s="5" t="s">
        <v>46</v>
      </c>
      <c r="B19" s="12" t="s">
        <v>85</v>
      </c>
      <c r="C19" s="56"/>
      <c r="D19" s="59"/>
      <c r="E19" s="59"/>
      <c r="F19" s="65"/>
      <c r="G19" s="65"/>
    </row>
    <row r="20" spans="1:7" ht="11.25" customHeight="1" x14ac:dyDescent="0.2">
      <c r="A20" s="5" t="s">
        <v>46</v>
      </c>
      <c r="B20" s="10" t="s">
        <v>86</v>
      </c>
      <c r="C20" s="57"/>
      <c r="D20" s="60"/>
      <c r="E20" s="60"/>
      <c r="F20" s="66"/>
      <c r="G20" s="66"/>
    </row>
    <row r="21" spans="1:7" ht="11.25" customHeight="1" x14ac:dyDescent="0.2">
      <c r="A21" s="5" t="s">
        <v>46</v>
      </c>
      <c r="B21" s="11" t="s">
        <v>87</v>
      </c>
      <c r="C21" s="55" t="s">
        <v>88</v>
      </c>
      <c r="D21" s="61" t="s">
        <v>75</v>
      </c>
      <c r="E21" s="58">
        <f>E26+E28</f>
        <v>523289.9</v>
      </c>
      <c r="F21" s="67" t="s">
        <v>75</v>
      </c>
      <c r="G21" s="64">
        <f>G26+G28</f>
        <v>531993.69999999995</v>
      </c>
    </row>
    <row r="22" spans="1:7" ht="11.25" customHeight="1" x14ac:dyDescent="0.2">
      <c r="A22" s="5" t="s">
        <v>46</v>
      </c>
      <c r="B22" s="12" t="s">
        <v>89</v>
      </c>
      <c r="C22" s="56"/>
      <c r="D22" s="62"/>
      <c r="E22" s="59"/>
      <c r="F22" s="68"/>
      <c r="G22" s="65"/>
    </row>
    <row r="23" spans="1:7" ht="11.25" customHeight="1" x14ac:dyDescent="0.2">
      <c r="A23" s="5" t="s">
        <v>46</v>
      </c>
      <c r="B23" s="10" t="s">
        <v>90</v>
      </c>
      <c r="C23" s="57"/>
      <c r="D23" s="63"/>
      <c r="E23" s="60"/>
      <c r="F23" s="69"/>
      <c r="G23" s="66"/>
    </row>
    <row r="24" spans="1:7" ht="11.25" customHeight="1" x14ac:dyDescent="0.2">
      <c r="B24" s="13" t="s">
        <v>91</v>
      </c>
      <c r="C24" s="55" t="s">
        <v>92</v>
      </c>
      <c r="D24" s="61" t="s">
        <v>75</v>
      </c>
      <c r="E24" s="58" t="s">
        <v>46</v>
      </c>
      <c r="F24" s="67" t="s">
        <v>75</v>
      </c>
      <c r="G24" s="64" t="s">
        <v>46</v>
      </c>
    </row>
    <row r="25" spans="1:7" ht="11.25" customHeight="1" x14ac:dyDescent="0.2">
      <c r="B25" s="14" t="s">
        <v>93</v>
      </c>
      <c r="C25" s="57"/>
      <c r="D25" s="63"/>
      <c r="E25" s="60"/>
      <c r="F25" s="69"/>
      <c r="G25" s="66"/>
    </row>
    <row r="26" spans="1:7" ht="11.25" customHeight="1" x14ac:dyDescent="0.2">
      <c r="B26" s="13" t="s">
        <v>94</v>
      </c>
      <c r="C26" s="55" t="s">
        <v>95</v>
      </c>
      <c r="D26" s="61" t="s">
        <v>75</v>
      </c>
      <c r="E26" s="58">
        <v>92360.6</v>
      </c>
      <c r="F26" s="67" t="s">
        <v>75</v>
      </c>
      <c r="G26" s="64">
        <v>99584</v>
      </c>
    </row>
    <row r="27" spans="1:7" ht="11.25" customHeight="1" x14ac:dyDescent="0.2">
      <c r="B27" s="14" t="s">
        <v>96</v>
      </c>
      <c r="C27" s="57"/>
      <c r="D27" s="63"/>
      <c r="E27" s="60"/>
      <c r="F27" s="69"/>
      <c r="G27" s="66"/>
    </row>
    <row r="28" spans="1:7" ht="11.25" customHeight="1" x14ac:dyDescent="0.2">
      <c r="B28" s="15" t="s">
        <v>97</v>
      </c>
      <c r="C28" s="55" t="s">
        <v>98</v>
      </c>
      <c r="D28" s="61" t="s">
        <v>75</v>
      </c>
      <c r="E28" s="58">
        <v>430929.3</v>
      </c>
      <c r="F28" s="67" t="s">
        <v>75</v>
      </c>
      <c r="G28" s="64">
        <f>434118.6-1708.9</f>
        <v>432409.69999999995</v>
      </c>
    </row>
    <row r="29" spans="1:7" ht="11.25" customHeight="1" x14ac:dyDescent="0.2">
      <c r="B29" s="14" t="s">
        <v>99</v>
      </c>
      <c r="C29" s="57"/>
      <c r="D29" s="63"/>
      <c r="E29" s="60"/>
      <c r="F29" s="69"/>
      <c r="G29" s="66"/>
    </row>
    <row r="30" spans="1:7" ht="11.25" customHeight="1" x14ac:dyDescent="0.2">
      <c r="B30" s="15" t="s">
        <v>100</v>
      </c>
      <c r="C30" s="55" t="s">
        <v>101</v>
      </c>
      <c r="D30" s="61" t="s">
        <v>75</v>
      </c>
      <c r="E30" s="70" t="s">
        <v>46</v>
      </c>
      <c r="F30" s="67" t="s">
        <v>75</v>
      </c>
      <c r="G30" s="73" t="s">
        <v>46</v>
      </c>
    </row>
    <row r="31" spans="1:7" ht="11.25" customHeight="1" x14ac:dyDescent="0.2">
      <c r="B31" s="13" t="s">
        <v>102</v>
      </c>
      <c r="C31" s="56"/>
      <c r="D31" s="62"/>
      <c r="E31" s="71"/>
      <c r="F31" s="68"/>
      <c r="G31" s="74"/>
    </row>
    <row r="32" spans="1:7" ht="11.25" customHeight="1" x14ac:dyDescent="0.2">
      <c r="B32" s="14" t="s">
        <v>103</v>
      </c>
      <c r="C32" s="57"/>
      <c r="D32" s="63"/>
      <c r="E32" s="72"/>
      <c r="F32" s="69"/>
      <c r="G32" s="75"/>
    </row>
    <row r="33" spans="2:7" ht="11.25" customHeight="1" x14ac:dyDescent="0.2">
      <c r="B33" s="15" t="s">
        <v>104</v>
      </c>
      <c r="C33" s="55" t="s">
        <v>105</v>
      </c>
      <c r="D33" s="58">
        <v>269053.90000000002</v>
      </c>
      <c r="E33" s="61" t="s">
        <v>75</v>
      </c>
      <c r="F33" s="64">
        <v>285657.3</v>
      </c>
      <c r="G33" s="67" t="s">
        <v>75</v>
      </c>
    </row>
    <row r="34" spans="2:7" ht="11.25" customHeight="1" x14ac:dyDescent="0.2">
      <c r="B34" s="14" t="s">
        <v>106</v>
      </c>
      <c r="C34" s="57"/>
      <c r="D34" s="60"/>
      <c r="E34" s="63"/>
      <c r="F34" s="66"/>
      <c r="G34" s="69"/>
    </row>
    <row r="35" spans="2:7" ht="11.25" customHeight="1" x14ac:dyDescent="0.2">
      <c r="B35" s="15" t="s">
        <v>107</v>
      </c>
      <c r="C35" s="55">
        <v>100</v>
      </c>
      <c r="D35" s="58">
        <f>D17-E21+D33</f>
        <v>477752</v>
      </c>
      <c r="E35" s="58" t="s">
        <v>46</v>
      </c>
      <c r="F35" s="64">
        <f>F17-G21+F33</f>
        <v>533681.19999999995</v>
      </c>
      <c r="G35" s="64" t="s">
        <v>46</v>
      </c>
    </row>
    <row r="36" spans="2:7" ht="11.25" customHeight="1" x14ac:dyDescent="0.2">
      <c r="B36" s="13" t="s">
        <v>108</v>
      </c>
      <c r="C36" s="56"/>
      <c r="D36" s="59"/>
      <c r="E36" s="59"/>
      <c r="F36" s="65"/>
      <c r="G36" s="65"/>
    </row>
    <row r="37" spans="2:7" ht="11.25" customHeight="1" x14ac:dyDescent="0.2">
      <c r="B37" s="14" t="s">
        <v>109</v>
      </c>
      <c r="C37" s="57"/>
      <c r="D37" s="60"/>
      <c r="E37" s="60"/>
      <c r="F37" s="66"/>
      <c r="G37" s="66"/>
    </row>
    <row r="38" spans="2:7" ht="11.25" customHeight="1" x14ac:dyDescent="0.2">
      <c r="B38" s="15" t="s">
        <v>110</v>
      </c>
      <c r="C38" s="55">
        <v>110</v>
      </c>
      <c r="D38" s="58" t="s">
        <v>46</v>
      </c>
      <c r="E38" s="61" t="s">
        <v>75</v>
      </c>
      <c r="F38" s="64" t="s">
        <v>46</v>
      </c>
      <c r="G38" s="67" t="s">
        <v>75</v>
      </c>
    </row>
    <row r="39" spans="2:7" ht="11.25" customHeight="1" x14ac:dyDescent="0.2">
      <c r="B39" s="13" t="s">
        <v>111</v>
      </c>
      <c r="C39" s="56"/>
      <c r="D39" s="59"/>
      <c r="E39" s="62"/>
      <c r="F39" s="65"/>
      <c r="G39" s="68"/>
    </row>
    <row r="40" spans="2:7" ht="11.25" customHeight="1" x14ac:dyDescent="0.2">
      <c r="B40" s="13" t="s">
        <v>112</v>
      </c>
      <c r="C40" s="56"/>
      <c r="D40" s="59"/>
      <c r="E40" s="62"/>
      <c r="F40" s="65"/>
      <c r="G40" s="68"/>
    </row>
    <row r="41" spans="2:7" ht="11.25" customHeight="1" x14ac:dyDescent="0.2">
      <c r="B41" s="14" t="s">
        <v>113</v>
      </c>
      <c r="C41" s="57"/>
      <c r="D41" s="60"/>
      <c r="E41" s="63"/>
      <c r="F41" s="66"/>
      <c r="G41" s="69"/>
    </row>
    <row r="42" spans="2:7" ht="11.25" customHeight="1" x14ac:dyDescent="0.2">
      <c r="B42" s="13" t="s">
        <v>114</v>
      </c>
      <c r="C42" s="55">
        <v>120</v>
      </c>
      <c r="D42" s="58" t="s">
        <v>46</v>
      </c>
      <c r="E42" s="61" t="s">
        <v>75</v>
      </c>
      <c r="F42" s="64" t="s">
        <v>46</v>
      </c>
      <c r="G42" s="67" t="s">
        <v>75</v>
      </c>
    </row>
    <row r="43" spans="2:7" ht="11.25" customHeight="1" x14ac:dyDescent="0.2">
      <c r="B43" s="14" t="s">
        <v>115</v>
      </c>
      <c r="C43" s="57"/>
      <c r="D43" s="60"/>
      <c r="E43" s="63"/>
      <c r="F43" s="66"/>
      <c r="G43" s="69"/>
    </row>
    <row r="44" spans="2:7" ht="11.25" customHeight="1" x14ac:dyDescent="0.2">
      <c r="B44" s="15" t="s">
        <v>116</v>
      </c>
      <c r="C44" s="55">
        <v>130</v>
      </c>
      <c r="D44" s="58" t="s">
        <v>46</v>
      </c>
      <c r="E44" s="61" t="s">
        <v>75</v>
      </c>
      <c r="F44" s="64" t="s">
        <v>46</v>
      </c>
      <c r="G44" s="67" t="s">
        <v>75</v>
      </c>
    </row>
    <row r="45" spans="2:7" ht="11.25" customHeight="1" x14ac:dyDescent="0.2">
      <c r="B45" s="14" t="s">
        <v>117</v>
      </c>
      <c r="C45" s="57"/>
      <c r="D45" s="60"/>
      <c r="E45" s="63"/>
      <c r="F45" s="66"/>
      <c r="G45" s="69"/>
    </row>
    <row r="46" spans="2:7" ht="11.25" customHeight="1" x14ac:dyDescent="0.2">
      <c r="B46" s="15" t="s">
        <v>118</v>
      </c>
      <c r="C46" s="55">
        <v>140</v>
      </c>
      <c r="D46" s="58" t="s">
        <v>46</v>
      </c>
      <c r="E46" s="61" t="s">
        <v>75</v>
      </c>
      <c r="F46" s="64" t="s">
        <v>46</v>
      </c>
      <c r="G46" s="67" t="s">
        <v>75</v>
      </c>
    </row>
    <row r="47" spans="2:7" ht="14.25" customHeight="1" x14ac:dyDescent="0.2">
      <c r="B47" s="14" t="s">
        <v>119</v>
      </c>
      <c r="C47" s="57"/>
      <c r="D47" s="60"/>
      <c r="E47" s="63"/>
      <c r="F47" s="66"/>
      <c r="G47" s="69"/>
    </row>
    <row r="48" spans="2:7" ht="11.25" customHeight="1" x14ac:dyDescent="0.2">
      <c r="B48" s="15" t="s">
        <v>120</v>
      </c>
      <c r="C48" s="55">
        <v>150</v>
      </c>
      <c r="D48" s="58" t="s">
        <v>46</v>
      </c>
      <c r="E48" s="61" t="s">
        <v>75</v>
      </c>
      <c r="F48" s="64" t="s">
        <v>46</v>
      </c>
      <c r="G48" s="67" t="s">
        <v>75</v>
      </c>
    </row>
    <row r="49" spans="2:7" ht="11.25" customHeight="1" x14ac:dyDescent="0.2">
      <c r="B49" s="14" t="s">
        <v>121</v>
      </c>
      <c r="C49" s="57"/>
      <c r="D49" s="60"/>
      <c r="E49" s="63"/>
      <c r="F49" s="66"/>
      <c r="G49" s="69"/>
    </row>
    <row r="50" spans="2:7" ht="11.25" customHeight="1" x14ac:dyDescent="0.2">
      <c r="B50" s="15" t="s">
        <v>122</v>
      </c>
      <c r="C50" s="55">
        <v>160</v>
      </c>
      <c r="D50" s="58" t="s">
        <v>46</v>
      </c>
      <c r="E50" s="61" t="s">
        <v>75</v>
      </c>
      <c r="F50" s="64" t="s">
        <v>46</v>
      </c>
      <c r="G50" s="67" t="s">
        <v>75</v>
      </c>
    </row>
    <row r="51" spans="2:7" ht="11.25" customHeight="1" x14ac:dyDescent="0.2">
      <c r="B51" s="14" t="s">
        <v>123</v>
      </c>
      <c r="C51" s="57"/>
      <c r="D51" s="60"/>
      <c r="E51" s="63"/>
      <c r="F51" s="66"/>
      <c r="G51" s="69"/>
    </row>
    <row r="52" spans="2:7" ht="11.25" customHeight="1" x14ac:dyDescent="0.2">
      <c r="B52" s="15" t="s">
        <v>124</v>
      </c>
      <c r="C52" s="55">
        <v>170</v>
      </c>
      <c r="D52" s="61" t="s">
        <v>75</v>
      </c>
      <c r="E52" s="58" t="s">
        <v>46</v>
      </c>
      <c r="F52" s="67" t="s">
        <v>75</v>
      </c>
      <c r="G52" s="64">
        <f>G56</f>
        <v>1708.9</v>
      </c>
    </row>
    <row r="53" spans="2:7" ht="11.25" customHeight="1" x14ac:dyDescent="0.2">
      <c r="B53" s="13" t="s">
        <v>125</v>
      </c>
      <c r="C53" s="56"/>
      <c r="D53" s="62"/>
      <c r="E53" s="59"/>
      <c r="F53" s="68"/>
      <c r="G53" s="65"/>
    </row>
    <row r="54" spans="2:7" ht="11.25" customHeight="1" x14ac:dyDescent="0.2">
      <c r="B54" s="13" t="s">
        <v>126</v>
      </c>
      <c r="C54" s="56"/>
      <c r="D54" s="62"/>
      <c r="E54" s="59"/>
      <c r="F54" s="68"/>
      <c r="G54" s="65"/>
    </row>
    <row r="55" spans="2:7" ht="11.25" customHeight="1" x14ac:dyDescent="0.2">
      <c r="B55" s="14" t="s">
        <v>127</v>
      </c>
      <c r="C55" s="57"/>
      <c r="D55" s="63"/>
      <c r="E55" s="60"/>
      <c r="F55" s="69"/>
      <c r="G55" s="66"/>
    </row>
    <row r="56" spans="2:7" ht="11.25" customHeight="1" x14ac:dyDescent="0.2">
      <c r="B56" s="15" t="s">
        <v>128</v>
      </c>
      <c r="C56" s="55">
        <v>180</v>
      </c>
      <c r="D56" s="61" t="s">
        <v>75</v>
      </c>
      <c r="E56" s="58" t="s">
        <v>46</v>
      </c>
      <c r="F56" s="67" t="s">
        <v>75</v>
      </c>
      <c r="G56" s="64">
        <f>1708.9</f>
        <v>1708.9</v>
      </c>
    </row>
    <row r="57" spans="2:7" ht="11.25" customHeight="1" x14ac:dyDescent="0.2">
      <c r="B57" s="14" t="s">
        <v>129</v>
      </c>
      <c r="C57" s="57"/>
      <c r="D57" s="63"/>
      <c r="E57" s="60"/>
      <c r="F57" s="69"/>
      <c r="G57" s="66"/>
    </row>
    <row r="58" spans="2:7" ht="11.25" customHeight="1" x14ac:dyDescent="0.2">
      <c r="B58" s="15" t="s">
        <v>130</v>
      </c>
      <c r="C58" s="55">
        <v>190</v>
      </c>
      <c r="D58" s="61" t="s">
        <v>75</v>
      </c>
      <c r="E58" s="58" t="s">
        <v>46</v>
      </c>
      <c r="F58" s="67" t="s">
        <v>75</v>
      </c>
      <c r="G58" s="64" t="s">
        <v>46</v>
      </c>
    </row>
    <row r="59" spans="2:7" ht="11.25" customHeight="1" x14ac:dyDescent="0.2">
      <c r="B59" s="13" t="s">
        <v>131</v>
      </c>
      <c r="C59" s="56"/>
      <c r="D59" s="62"/>
      <c r="E59" s="59"/>
      <c r="F59" s="68"/>
      <c r="G59" s="65"/>
    </row>
    <row r="60" spans="2:7" ht="11.25" customHeight="1" x14ac:dyDescent="0.2">
      <c r="B60" s="13" t="s">
        <v>132</v>
      </c>
      <c r="C60" s="56"/>
      <c r="D60" s="62"/>
      <c r="E60" s="59"/>
      <c r="F60" s="68"/>
      <c r="G60" s="65"/>
    </row>
    <row r="61" spans="2:7" ht="11.25" customHeight="1" x14ac:dyDescent="0.2">
      <c r="B61" s="14" t="s">
        <v>133</v>
      </c>
      <c r="C61" s="57"/>
      <c r="D61" s="63"/>
      <c r="E61" s="60"/>
      <c r="F61" s="69"/>
      <c r="G61" s="66"/>
    </row>
    <row r="62" spans="2:7" ht="11.25" customHeight="1" x14ac:dyDescent="0.2">
      <c r="B62" s="15" t="s">
        <v>134</v>
      </c>
      <c r="C62" s="55">
        <v>200</v>
      </c>
      <c r="D62" s="61" t="s">
        <v>75</v>
      </c>
      <c r="E62" s="58" t="s">
        <v>46</v>
      </c>
      <c r="F62" s="67" t="s">
        <v>75</v>
      </c>
      <c r="G62" s="64" t="s">
        <v>46</v>
      </c>
    </row>
    <row r="63" spans="2:7" ht="11.25" customHeight="1" x14ac:dyDescent="0.2">
      <c r="B63" s="14" t="s">
        <v>135</v>
      </c>
      <c r="C63" s="57"/>
      <c r="D63" s="63"/>
      <c r="E63" s="60"/>
      <c r="F63" s="69"/>
      <c r="G63" s="66"/>
    </row>
    <row r="64" spans="2:7" ht="11.25" customHeight="1" x14ac:dyDescent="0.2">
      <c r="B64" s="15" t="s">
        <v>136</v>
      </c>
      <c r="C64" s="55">
        <v>210</v>
      </c>
      <c r="D64" s="61" t="s">
        <v>75</v>
      </c>
      <c r="E64" s="58" t="s">
        <v>46</v>
      </c>
      <c r="F64" s="67" t="s">
        <v>75</v>
      </c>
      <c r="G64" s="64" t="s">
        <v>46</v>
      </c>
    </row>
    <row r="65" spans="2:7" ht="11.25" customHeight="1" x14ac:dyDescent="0.2">
      <c r="B65" s="14" t="s">
        <v>137</v>
      </c>
      <c r="C65" s="57"/>
      <c r="D65" s="63"/>
      <c r="E65" s="60"/>
      <c r="F65" s="69"/>
      <c r="G65" s="66"/>
    </row>
    <row r="66" spans="2:7" ht="11.25" customHeight="1" x14ac:dyDescent="0.2">
      <c r="B66" s="15" t="s">
        <v>138</v>
      </c>
      <c r="C66" s="55">
        <v>220</v>
      </c>
      <c r="D66" s="58">
        <v>477752</v>
      </c>
      <c r="E66" s="58" t="s">
        <v>46</v>
      </c>
      <c r="F66" s="64">
        <f>F35-G52</f>
        <v>531972.29999999993</v>
      </c>
      <c r="G66" s="64" t="s">
        <v>46</v>
      </c>
    </row>
    <row r="67" spans="2:7" ht="11.25" customHeight="1" x14ac:dyDescent="0.2">
      <c r="B67" s="13" t="s">
        <v>139</v>
      </c>
      <c r="C67" s="56"/>
      <c r="D67" s="59"/>
      <c r="E67" s="59"/>
      <c r="F67" s="65"/>
      <c r="G67" s="65"/>
    </row>
    <row r="68" spans="2:7" ht="11.25" customHeight="1" x14ac:dyDescent="0.2">
      <c r="B68" s="13" t="s">
        <v>140</v>
      </c>
      <c r="C68" s="56"/>
      <c r="D68" s="59"/>
      <c r="E68" s="59"/>
      <c r="F68" s="65"/>
      <c r="G68" s="65"/>
    </row>
    <row r="69" spans="2:7" ht="11.25" customHeight="1" x14ac:dyDescent="0.2">
      <c r="B69" s="14" t="s">
        <v>141</v>
      </c>
      <c r="C69" s="57"/>
      <c r="D69" s="60"/>
      <c r="E69" s="60"/>
      <c r="F69" s="66"/>
      <c r="G69" s="66"/>
    </row>
    <row r="70" spans="2:7" ht="11.25" customHeight="1" x14ac:dyDescent="0.2">
      <c r="B70" s="15" t="s">
        <v>142</v>
      </c>
      <c r="C70" s="55">
        <v>230</v>
      </c>
      <c r="D70" s="58" t="s">
        <v>46</v>
      </c>
      <c r="E70" s="58" t="s">
        <v>46</v>
      </c>
      <c r="F70" s="64" t="s">
        <v>46</v>
      </c>
      <c r="G70" s="64" t="s">
        <v>46</v>
      </c>
    </row>
    <row r="71" spans="2:7" ht="11.25" customHeight="1" x14ac:dyDescent="0.2">
      <c r="B71" s="14" t="s">
        <v>143</v>
      </c>
      <c r="C71" s="57"/>
      <c r="D71" s="60"/>
      <c r="E71" s="60"/>
      <c r="F71" s="66"/>
      <c r="G71" s="66"/>
    </row>
    <row r="72" spans="2:7" ht="11.25" customHeight="1" x14ac:dyDescent="0.2">
      <c r="B72" s="15" t="s">
        <v>144</v>
      </c>
      <c r="C72" s="55">
        <v>240</v>
      </c>
      <c r="D72" s="58">
        <v>477752</v>
      </c>
      <c r="E72" s="58" t="s">
        <v>46</v>
      </c>
      <c r="F72" s="64">
        <f>F66</f>
        <v>531972.29999999993</v>
      </c>
      <c r="G72" s="64" t="s">
        <v>46</v>
      </c>
    </row>
    <row r="73" spans="2:7" ht="11.25" customHeight="1" x14ac:dyDescent="0.2">
      <c r="B73" s="13" t="s">
        <v>145</v>
      </c>
      <c r="C73" s="56"/>
      <c r="D73" s="59"/>
      <c r="E73" s="59"/>
      <c r="F73" s="65"/>
      <c r="G73" s="65"/>
    </row>
    <row r="74" spans="2:7" ht="11.25" customHeight="1" x14ac:dyDescent="0.2">
      <c r="B74" s="13" t="s">
        <v>146</v>
      </c>
      <c r="C74" s="56"/>
      <c r="D74" s="59"/>
      <c r="E74" s="59"/>
      <c r="F74" s="65"/>
      <c r="G74" s="65"/>
    </row>
    <row r="75" spans="2:7" ht="11.25" customHeight="1" x14ac:dyDescent="0.2">
      <c r="B75" s="14" t="s">
        <v>147</v>
      </c>
      <c r="C75" s="57"/>
      <c r="D75" s="60"/>
      <c r="E75" s="60"/>
      <c r="F75" s="66"/>
      <c r="G75" s="66"/>
    </row>
  </sheetData>
  <mergeCells count="128">
    <mergeCell ref="C72:C75"/>
    <mergeCell ref="D72:D75"/>
    <mergeCell ref="E72:E75"/>
    <mergeCell ref="F72:F75"/>
    <mergeCell ref="G72:G75"/>
    <mergeCell ref="C66:C69"/>
    <mergeCell ref="D66:D69"/>
    <mergeCell ref="E66:E69"/>
    <mergeCell ref="F66:F69"/>
    <mergeCell ref="G66:G69"/>
    <mergeCell ref="C70:C71"/>
    <mergeCell ref="D70:D71"/>
    <mergeCell ref="E70:E71"/>
    <mergeCell ref="F70:F71"/>
    <mergeCell ref="G70:G71"/>
    <mergeCell ref="C62:C63"/>
    <mergeCell ref="D62:D63"/>
    <mergeCell ref="E62:E63"/>
    <mergeCell ref="F62:F63"/>
    <mergeCell ref="G62:G63"/>
    <mergeCell ref="C64:C65"/>
    <mergeCell ref="D64:D65"/>
    <mergeCell ref="E64:E65"/>
    <mergeCell ref="F64:F65"/>
    <mergeCell ref="G64:G65"/>
    <mergeCell ref="C56:C57"/>
    <mergeCell ref="D56:D57"/>
    <mergeCell ref="E56:E57"/>
    <mergeCell ref="F56:F57"/>
    <mergeCell ref="G56:G57"/>
    <mergeCell ref="C58:C61"/>
    <mergeCell ref="D58:D61"/>
    <mergeCell ref="E58:E61"/>
    <mergeCell ref="F58:F61"/>
    <mergeCell ref="G58:G61"/>
    <mergeCell ref="C50:C51"/>
    <mergeCell ref="D50:D51"/>
    <mergeCell ref="E50:E51"/>
    <mergeCell ref="F50:F51"/>
    <mergeCell ref="G50:G51"/>
    <mergeCell ref="C52:C55"/>
    <mergeCell ref="D52:D55"/>
    <mergeCell ref="E52:E55"/>
    <mergeCell ref="F52:F55"/>
    <mergeCell ref="G52:G55"/>
    <mergeCell ref="C46:C47"/>
    <mergeCell ref="D46:D47"/>
    <mergeCell ref="E46:E47"/>
    <mergeCell ref="F46:F47"/>
    <mergeCell ref="G46:G47"/>
    <mergeCell ref="C48:C49"/>
    <mergeCell ref="D48:D49"/>
    <mergeCell ref="E48:E49"/>
    <mergeCell ref="F48:F49"/>
    <mergeCell ref="G48:G49"/>
    <mergeCell ref="C42:C43"/>
    <mergeCell ref="D42:D43"/>
    <mergeCell ref="E42:E43"/>
    <mergeCell ref="F42:F43"/>
    <mergeCell ref="G42:G43"/>
    <mergeCell ref="C44:C45"/>
    <mergeCell ref="D44:D45"/>
    <mergeCell ref="E44:E45"/>
    <mergeCell ref="F44:F45"/>
    <mergeCell ref="G44:G45"/>
    <mergeCell ref="C35:C37"/>
    <mergeCell ref="D35:D37"/>
    <mergeCell ref="E35:E37"/>
    <mergeCell ref="F35:F37"/>
    <mergeCell ref="G35:G37"/>
    <mergeCell ref="C38:C41"/>
    <mergeCell ref="D38:D41"/>
    <mergeCell ref="E38:E41"/>
    <mergeCell ref="F38:F41"/>
    <mergeCell ref="G38:G41"/>
    <mergeCell ref="C30:C32"/>
    <mergeCell ref="D30:D32"/>
    <mergeCell ref="E30:E32"/>
    <mergeCell ref="F30:F32"/>
    <mergeCell ref="G30:G32"/>
    <mergeCell ref="C33:C34"/>
    <mergeCell ref="D33:D34"/>
    <mergeCell ref="E33:E34"/>
    <mergeCell ref="F33:F34"/>
    <mergeCell ref="G33:G34"/>
    <mergeCell ref="C26:C27"/>
    <mergeCell ref="D26:D27"/>
    <mergeCell ref="E26:E27"/>
    <mergeCell ref="F26:F27"/>
    <mergeCell ref="G26:G27"/>
    <mergeCell ref="C28:C29"/>
    <mergeCell ref="D28:D29"/>
    <mergeCell ref="E28:E29"/>
    <mergeCell ref="F28:F29"/>
    <mergeCell ref="G28:G29"/>
    <mergeCell ref="C21:C23"/>
    <mergeCell ref="D21:D23"/>
    <mergeCell ref="E21:E23"/>
    <mergeCell ref="F21:F23"/>
    <mergeCell ref="G21:G23"/>
    <mergeCell ref="C24:C25"/>
    <mergeCell ref="D24:D25"/>
    <mergeCell ref="E24:E25"/>
    <mergeCell ref="F24:F25"/>
    <mergeCell ref="G24:G25"/>
    <mergeCell ref="C14:C16"/>
    <mergeCell ref="D14:D16"/>
    <mergeCell ref="E14:E16"/>
    <mergeCell ref="F14:F16"/>
    <mergeCell ref="G14:G16"/>
    <mergeCell ref="C17:C20"/>
    <mergeCell ref="D17:D20"/>
    <mergeCell ref="E17:E20"/>
    <mergeCell ref="F17:F20"/>
    <mergeCell ref="G17:G20"/>
    <mergeCell ref="B2:B9"/>
    <mergeCell ref="C2:C9"/>
    <mergeCell ref="D2:E5"/>
    <mergeCell ref="F2:G5"/>
    <mergeCell ref="D6:D9"/>
    <mergeCell ref="E6:E9"/>
    <mergeCell ref="F6:F9"/>
    <mergeCell ref="G6:G9"/>
    <mergeCell ref="C11:C13"/>
    <mergeCell ref="D11:D13"/>
    <mergeCell ref="E11:E13"/>
    <mergeCell ref="F11:F13"/>
    <mergeCell ref="G11:G13"/>
  </mergeCells>
  <pageMargins left="0.196850393700787" right="0.196850393700787" top="0.196850393700787" bottom="0.196850393700787" header="0.19685039370078741" footer="0.19685039370078741"/>
  <pageSetup paperSize="9" scale="95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38" workbookViewId="0">
      <selection activeCell="F29" sqref="F29:G30"/>
    </sheetView>
  </sheetViews>
  <sheetFormatPr defaultRowHeight="11.25" customHeight="1" x14ac:dyDescent="0.2"/>
  <cols>
    <col min="1" max="1" width="0.83203125" bestFit="1" customWidth="1"/>
    <col min="2" max="2" width="63.6640625" bestFit="1" customWidth="1"/>
    <col min="3" max="3" width="9.83203125" bestFit="1" customWidth="1"/>
    <col min="4" max="7" width="14.83203125" bestFit="1" customWidth="1"/>
  </cols>
  <sheetData>
    <row r="1" spans="1:7" ht="6" customHeight="1" x14ac:dyDescent="0.2">
      <c r="B1" s="4" t="s">
        <v>46</v>
      </c>
      <c r="C1" s="4" t="s">
        <v>46</v>
      </c>
      <c r="D1" s="4" t="s">
        <v>46</v>
      </c>
      <c r="E1" s="4" t="s">
        <v>46</v>
      </c>
      <c r="F1" s="4" t="s">
        <v>46</v>
      </c>
      <c r="G1" s="4" t="s">
        <v>46</v>
      </c>
    </row>
    <row r="2" spans="1:7" ht="11.25" customHeight="1" x14ac:dyDescent="0.2">
      <c r="A2" s="5" t="s">
        <v>46</v>
      </c>
      <c r="B2" s="76" t="s">
        <v>148</v>
      </c>
      <c r="C2" s="50" t="s">
        <v>68</v>
      </c>
      <c r="D2" s="32" t="s">
        <v>149</v>
      </c>
      <c r="E2" s="33"/>
      <c r="F2" s="78" t="s">
        <v>150</v>
      </c>
      <c r="G2" s="76"/>
    </row>
    <row r="3" spans="1:7" ht="11.25" customHeight="1" x14ac:dyDescent="0.2">
      <c r="A3" s="5" t="s">
        <v>46</v>
      </c>
      <c r="B3" s="77"/>
      <c r="C3" s="51"/>
      <c r="D3" s="80" t="s">
        <v>151</v>
      </c>
      <c r="E3" s="81"/>
      <c r="F3" s="79"/>
      <c r="G3" s="77"/>
    </row>
    <row r="4" spans="1:7" ht="11.25" customHeight="1" x14ac:dyDescent="0.2">
      <c r="A4" s="5" t="s">
        <v>46</v>
      </c>
      <c r="B4" s="77"/>
      <c r="C4" s="51"/>
      <c r="D4" s="80" t="s">
        <v>152</v>
      </c>
      <c r="E4" s="81"/>
      <c r="F4" s="82" t="s">
        <v>153</v>
      </c>
      <c r="G4" s="83"/>
    </row>
    <row r="5" spans="1:7" ht="11.25" customHeight="1" x14ac:dyDescent="0.2">
      <c r="A5" s="5" t="s">
        <v>46</v>
      </c>
      <c r="B5" s="77"/>
      <c r="C5" s="51"/>
      <c r="D5" s="40" t="s">
        <v>154</v>
      </c>
      <c r="E5" s="41"/>
      <c r="F5" s="84"/>
      <c r="G5" s="85"/>
    </row>
    <row r="6" spans="1:7" ht="11.25" customHeight="1" x14ac:dyDescent="0.2">
      <c r="A6" s="5" t="s">
        <v>46</v>
      </c>
      <c r="B6" s="83" t="s">
        <v>155</v>
      </c>
      <c r="C6" s="51"/>
      <c r="D6" s="17" t="s">
        <v>156</v>
      </c>
      <c r="E6" s="18" t="s">
        <v>157</v>
      </c>
      <c r="F6" s="17" t="s">
        <v>156</v>
      </c>
      <c r="G6" s="17" t="s">
        <v>157</v>
      </c>
    </row>
    <row r="7" spans="1:7" ht="11.25" customHeight="1" x14ac:dyDescent="0.2">
      <c r="A7" s="5" t="s">
        <v>46</v>
      </c>
      <c r="B7" s="83"/>
      <c r="C7" s="51"/>
      <c r="D7" s="19" t="s">
        <v>158</v>
      </c>
      <c r="E7" s="19" t="s">
        <v>159</v>
      </c>
      <c r="F7" s="19" t="s">
        <v>158</v>
      </c>
      <c r="G7" s="19" t="s">
        <v>159</v>
      </c>
    </row>
    <row r="8" spans="1:7" ht="11.25" customHeight="1" x14ac:dyDescent="0.2">
      <c r="A8" s="5" t="s">
        <v>46</v>
      </c>
      <c r="B8" s="83"/>
      <c r="C8" s="51"/>
      <c r="D8" s="19" t="s">
        <v>160</v>
      </c>
      <c r="E8" s="19" t="s">
        <v>161</v>
      </c>
      <c r="F8" s="19" t="s">
        <v>160</v>
      </c>
      <c r="G8" s="19" t="s">
        <v>161</v>
      </c>
    </row>
    <row r="9" spans="1:7" ht="11.25" customHeight="1" x14ac:dyDescent="0.2">
      <c r="A9" s="5" t="s">
        <v>46</v>
      </c>
      <c r="B9" s="85"/>
      <c r="C9" s="52"/>
      <c r="D9" s="16" t="s">
        <v>162</v>
      </c>
      <c r="E9" s="16" t="s">
        <v>163</v>
      </c>
      <c r="F9" s="16" t="s">
        <v>162</v>
      </c>
      <c r="G9" s="16" t="s">
        <v>163</v>
      </c>
    </row>
    <row r="10" spans="1:7" ht="11.25" customHeight="1" x14ac:dyDescent="0.2">
      <c r="A10" s="5" t="s">
        <v>46</v>
      </c>
      <c r="B10" s="7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</row>
    <row r="11" spans="1:7" ht="11.25" customHeight="1" x14ac:dyDescent="0.2">
      <c r="A11" s="5" t="s">
        <v>46</v>
      </c>
      <c r="B11" s="2" t="s">
        <v>164</v>
      </c>
      <c r="C11" s="55">
        <v>250</v>
      </c>
      <c r="D11" s="55" t="s">
        <v>75</v>
      </c>
      <c r="E11" s="86" t="s">
        <v>46</v>
      </c>
      <c r="F11" s="55" t="s">
        <v>75</v>
      </c>
      <c r="G11" s="86" t="s">
        <v>46</v>
      </c>
    </row>
    <row r="12" spans="1:7" ht="11.25" customHeight="1" x14ac:dyDescent="0.2">
      <c r="A12" s="5" t="s">
        <v>46</v>
      </c>
      <c r="B12" s="20" t="s">
        <v>165</v>
      </c>
      <c r="C12" s="57"/>
      <c r="D12" s="57"/>
      <c r="E12" s="87"/>
      <c r="F12" s="57"/>
      <c r="G12" s="87"/>
    </row>
    <row r="13" spans="1:7" ht="11.25" customHeight="1" x14ac:dyDescent="0.2">
      <c r="A13" s="5" t="s">
        <v>46</v>
      </c>
      <c r="B13" s="11" t="s">
        <v>166</v>
      </c>
      <c r="C13" s="55">
        <v>260</v>
      </c>
      <c r="D13" s="55" t="s">
        <v>75</v>
      </c>
      <c r="E13" s="86">
        <v>553517.6</v>
      </c>
      <c r="F13" s="55" t="s">
        <v>75</v>
      </c>
      <c r="G13" s="88">
        <f>595075.9</f>
        <v>595075.9</v>
      </c>
    </row>
    <row r="14" spans="1:7" ht="11.25" customHeight="1" x14ac:dyDescent="0.2">
      <c r="A14" s="5" t="s">
        <v>46</v>
      </c>
      <c r="B14" s="10" t="s">
        <v>167</v>
      </c>
      <c r="C14" s="57"/>
      <c r="D14" s="57"/>
      <c r="E14" s="87"/>
      <c r="F14" s="57"/>
      <c r="G14" s="89"/>
    </row>
    <row r="15" spans="1:7" ht="11.25" customHeight="1" x14ac:dyDescent="0.2">
      <c r="A15" s="5" t="s">
        <v>46</v>
      </c>
      <c r="B15" s="12" t="s">
        <v>168</v>
      </c>
      <c r="C15" s="55">
        <v>270</v>
      </c>
      <c r="D15" s="64" t="s">
        <v>46</v>
      </c>
      <c r="E15" s="64">
        <v>75765.600000000006</v>
      </c>
      <c r="F15" s="64" t="s">
        <v>46</v>
      </c>
      <c r="G15" s="58">
        <f>G13-Таблица1!F72</f>
        <v>63103.600000000093</v>
      </c>
    </row>
    <row r="16" spans="1:7" ht="11.25" customHeight="1" x14ac:dyDescent="0.2">
      <c r="A16" s="5" t="s">
        <v>46</v>
      </c>
      <c r="B16" s="10" t="s">
        <v>169</v>
      </c>
      <c r="C16" s="57"/>
      <c r="D16" s="66"/>
      <c r="E16" s="66"/>
      <c r="F16" s="66"/>
      <c r="G16" s="60"/>
    </row>
    <row r="17" spans="1:7" ht="6" customHeight="1" x14ac:dyDescent="0.2"/>
    <row r="18" spans="1:7" ht="15" customHeight="1" x14ac:dyDescent="0.2">
      <c r="B18" s="94" t="s">
        <v>170</v>
      </c>
      <c r="C18" s="94"/>
      <c r="D18" s="94"/>
      <c r="E18" s="94"/>
      <c r="F18" s="94"/>
      <c r="G18" s="94"/>
    </row>
    <row r="19" spans="1:7" ht="15" customHeight="1" x14ac:dyDescent="0.2">
      <c r="B19" s="26" t="s">
        <v>171</v>
      </c>
      <c r="C19" s="26"/>
      <c r="D19" s="26"/>
      <c r="E19" s="26"/>
      <c r="F19" s="26"/>
      <c r="G19" s="26"/>
    </row>
    <row r="20" spans="1:7" ht="5.25" customHeight="1" x14ac:dyDescent="0.2">
      <c r="B20" s="4" t="s">
        <v>46</v>
      </c>
      <c r="C20" s="4" t="s">
        <v>46</v>
      </c>
      <c r="D20" s="4" t="s">
        <v>46</v>
      </c>
      <c r="E20" s="4" t="s">
        <v>46</v>
      </c>
      <c r="F20" s="4" t="s">
        <v>46</v>
      </c>
      <c r="G20" s="4" t="s">
        <v>46</v>
      </c>
    </row>
    <row r="21" spans="1:7" ht="36" customHeight="1" x14ac:dyDescent="0.2">
      <c r="A21" s="5" t="s">
        <v>46</v>
      </c>
      <c r="B21" s="50" t="s">
        <v>67</v>
      </c>
      <c r="C21" s="50" t="s">
        <v>172</v>
      </c>
      <c r="D21" s="38" t="s">
        <v>173</v>
      </c>
      <c r="E21" s="39"/>
      <c r="F21" s="38" t="s">
        <v>174</v>
      </c>
      <c r="G21" s="39"/>
    </row>
    <row r="22" spans="1:7" ht="32.25" customHeight="1" x14ac:dyDescent="0.2">
      <c r="A22" s="5" t="s">
        <v>46</v>
      </c>
      <c r="B22" s="51"/>
      <c r="C22" s="51"/>
      <c r="D22" s="53"/>
      <c r="E22" s="54"/>
      <c r="F22" s="53"/>
      <c r="G22" s="54"/>
    </row>
    <row r="23" spans="1:7" ht="11.25" customHeight="1" x14ac:dyDescent="0.2">
      <c r="A23" s="5" t="s">
        <v>46</v>
      </c>
      <c r="B23" s="51"/>
      <c r="C23" s="51"/>
      <c r="D23" s="53"/>
      <c r="E23" s="54"/>
      <c r="F23" s="53"/>
      <c r="G23" s="54"/>
    </row>
    <row r="24" spans="1:7" ht="23.25" customHeight="1" x14ac:dyDescent="0.2">
      <c r="A24" s="21" t="s">
        <v>46</v>
      </c>
      <c r="B24" s="52"/>
      <c r="C24" s="52"/>
      <c r="D24" s="40"/>
      <c r="E24" s="41"/>
      <c r="F24" s="40"/>
      <c r="G24" s="41"/>
    </row>
    <row r="25" spans="1:7" ht="11.25" customHeight="1" x14ac:dyDescent="0.2">
      <c r="A25" s="21" t="s">
        <v>46</v>
      </c>
      <c r="B25" s="15" t="s">
        <v>175</v>
      </c>
      <c r="C25" s="55">
        <v>280</v>
      </c>
      <c r="D25" s="90" t="s">
        <v>46</v>
      </c>
      <c r="E25" s="91"/>
      <c r="F25" s="90" t="s">
        <v>46</v>
      </c>
      <c r="G25" s="91"/>
    </row>
    <row r="26" spans="1:7" ht="11.25" customHeight="1" x14ac:dyDescent="0.2">
      <c r="A26" s="5" t="s">
        <v>46</v>
      </c>
      <c r="B26" s="14" t="s">
        <v>176</v>
      </c>
      <c r="C26" s="57"/>
      <c r="D26" s="92"/>
      <c r="E26" s="93"/>
      <c r="F26" s="92"/>
      <c r="G26" s="93"/>
    </row>
    <row r="27" spans="1:7" ht="11.25" customHeight="1" x14ac:dyDescent="0.2">
      <c r="A27" s="5" t="s">
        <v>46</v>
      </c>
      <c r="B27" s="15" t="s">
        <v>177</v>
      </c>
      <c r="C27" s="55">
        <v>290</v>
      </c>
      <c r="D27" s="95">
        <v>17257.8</v>
      </c>
      <c r="E27" s="96"/>
      <c r="F27" s="95">
        <v>9008.2000000000007</v>
      </c>
      <c r="G27" s="96"/>
    </row>
    <row r="28" spans="1:7" ht="11.25" customHeight="1" x14ac:dyDescent="0.2">
      <c r="B28" s="14" t="s">
        <v>178</v>
      </c>
      <c r="C28" s="57"/>
      <c r="D28" s="97"/>
      <c r="E28" s="98"/>
      <c r="F28" s="97"/>
      <c r="G28" s="98"/>
    </row>
    <row r="29" spans="1:7" ht="21.75" customHeight="1" x14ac:dyDescent="0.2">
      <c r="B29" s="15" t="s">
        <v>179</v>
      </c>
      <c r="C29" s="55">
        <v>291</v>
      </c>
      <c r="D29" s="95">
        <v>1549.2</v>
      </c>
      <c r="E29" s="96"/>
      <c r="F29" s="95">
        <v>976.9</v>
      </c>
      <c r="G29" s="96"/>
    </row>
    <row r="30" spans="1:7" ht="21.75" customHeight="1" x14ac:dyDescent="0.2">
      <c r="B30" s="14" t="s">
        <v>180</v>
      </c>
      <c r="C30" s="57"/>
      <c r="D30" s="97"/>
      <c r="E30" s="98"/>
      <c r="F30" s="97"/>
      <c r="G30" s="98"/>
    </row>
    <row r="31" spans="1:7" ht="21.75" customHeight="1" x14ac:dyDescent="0.2">
      <c r="B31" s="13" t="s">
        <v>181</v>
      </c>
      <c r="C31" s="55">
        <v>300</v>
      </c>
      <c r="D31" s="95"/>
      <c r="E31" s="96"/>
      <c r="F31" s="95"/>
      <c r="G31" s="96"/>
    </row>
    <row r="32" spans="1:7" ht="11.25" customHeight="1" x14ac:dyDescent="0.2">
      <c r="B32" s="14" t="s">
        <v>182</v>
      </c>
      <c r="C32" s="57"/>
      <c r="D32" s="97"/>
      <c r="E32" s="98"/>
      <c r="F32" s="97"/>
      <c r="G32" s="98"/>
    </row>
    <row r="33" spans="2:7" ht="11.25" customHeight="1" x14ac:dyDescent="0.2">
      <c r="B33" s="13" t="s">
        <v>183</v>
      </c>
      <c r="C33" s="55">
        <v>310</v>
      </c>
      <c r="D33" s="95"/>
      <c r="E33" s="96"/>
      <c r="F33" s="95"/>
      <c r="G33" s="96"/>
    </row>
    <row r="34" spans="2:7" ht="11.25" customHeight="1" x14ac:dyDescent="0.2">
      <c r="B34" s="14" t="s">
        <v>184</v>
      </c>
      <c r="C34" s="57"/>
      <c r="D34" s="97"/>
      <c r="E34" s="98"/>
      <c r="F34" s="97"/>
      <c r="G34" s="98"/>
    </row>
    <row r="35" spans="2:7" ht="11.25" customHeight="1" x14ac:dyDescent="0.2">
      <c r="B35" s="13" t="s">
        <v>185</v>
      </c>
      <c r="C35" s="55">
        <v>320</v>
      </c>
      <c r="D35" s="95"/>
      <c r="E35" s="96"/>
      <c r="F35" s="95"/>
      <c r="G35" s="96"/>
    </row>
    <row r="36" spans="2:7" ht="11.25" customHeight="1" x14ac:dyDescent="0.2">
      <c r="B36" s="14" t="s">
        <v>186</v>
      </c>
      <c r="C36" s="57"/>
      <c r="D36" s="97"/>
      <c r="E36" s="98"/>
      <c r="F36" s="97"/>
      <c r="G36" s="98"/>
    </row>
    <row r="37" spans="2:7" ht="11.25" customHeight="1" x14ac:dyDescent="0.2">
      <c r="B37" s="15" t="s">
        <v>187</v>
      </c>
      <c r="C37" s="55">
        <v>330</v>
      </c>
      <c r="D37" s="95"/>
      <c r="E37" s="96"/>
      <c r="F37" s="95"/>
      <c r="G37" s="96"/>
    </row>
    <row r="38" spans="2:7" ht="11.25" customHeight="1" x14ac:dyDescent="0.2">
      <c r="B38" s="14" t="s">
        <v>188</v>
      </c>
      <c r="C38" s="57"/>
      <c r="D38" s="97"/>
      <c r="E38" s="98"/>
      <c r="F38" s="97"/>
      <c r="G38" s="98"/>
    </row>
    <row r="39" spans="2:7" ht="11.25" customHeight="1" x14ac:dyDescent="0.2">
      <c r="B39" s="15" t="s">
        <v>189</v>
      </c>
      <c r="C39" s="55">
        <v>340</v>
      </c>
      <c r="D39" s="95"/>
      <c r="E39" s="96"/>
      <c r="F39" s="95"/>
      <c r="G39" s="96"/>
    </row>
    <row r="40" spans="2:7" ht="11.25" customHeight="1" x14ac:dyDescent="0.2">
      <c r="B40" s="14" t="s">
        <v>190</v>
      </c>
      <c r="C40" s="57"/>
      <c r="D40" s="97"/>
      <c r="E40" s="98"/>
      <c r="F40" s="97"/>
      <c r="G40" s="98"/>
    </row>
    <row r="41" spans="2:7" ht="11.25" customHeight="1" x14ac:dyDescent="0.2">
      <c r="B41" s="15" t="s">
        <v>191</v>
      </c>
      <c r="C41" s="55">
        <v>350</v>
      </c>
      <c r="D41" s="95"/>
      <c r="E41" s="96"/>
      <c r="F41" s="95"/>
      <c r="G41" s="96"/>
    </row>
    <row r="42" spans="2:7" ht="11.25" customHeight="1" x14ac:dyDescent="0.2">
      <c r="B42" s="14" t="s">
        <v>192</v>
      </c>
      <c r="C42" s="57"/>
      <c r="D42" s="97"/>
      <c r="E42" s="98"/>
      <c r="F42" s="97"/>
      <c r="G42" s="98"/>
    </row>
    <row r="43" spans="2:7" ht="11.25" customHeight="1" x14ac:dyDescent="0.2">
      <c r="B43" s="15" t="s">
        <v>193</v>
      </c>
      <c r="C43" s="55">
        <v>360</v>
      </c>
      <c r="D43" s="95"/>
      <c r="E43" s="96"/>
      <c r="F43" s="95"/>
      <c r="G43" s="96"/>
    </row>
    <row r="44" spans="2:7" ht="11.25" customHeight="1" x14ac:dyDescent="0.2">
      <c r="B44" s="14" t="s">
        <v>194</v>
      </c>
      <c r="C44" s="57"/>
      <c r="D44" s="97"/>
      <c r="E44" s="98"/>
      <c r="F44" s="97"/>
      <c r="G44" s="98"/>
    </row>
    <row r="45" spans="2:7" ht="11.25" customHeight="1" x14ac:dyDescent="0.2">
      <c r="B45" s="15" t="s">
        <v>195</v>
      </c>
      <c r="C45" s="55">
        <v>370</v>
      </c>
      <c r="D45" s="95"/>
      <c r="E45" s="96"/>
      <c r="F45" s="95"/>
      <c r="G45" s="96"/>
    </row>
    <row r="46" spans="2:7" ht="11.25" customHeight="1" x14ac:dyDescent="0.2">
      <c r="B46" s="14" t="s">
        <v>196</v>
      </c>
      <c r="C46" s="57"/>
      <c r="D46" s="97"/>
      <c r="E46" s="98"/>
      <c r="F46" s="97"/>
      <c r="G46" s="98"/>
    </row>
    <row r="47" spans="2:7" ht="11.25" customHeight="1" x14ac:dyDescent="0.2">
      <c r="B47" s="15" t="s">
        <v>197</v>
      </c>
      <c r="C47" s="55">
        <v>380</v>
      </c>
      <c r="D47" s="95"/>
      <c r="E47" s="96"/>
      <c r="F47" s="95"/>
      <c r="G47" s="96"/>
    </row>
    <row r="48" spans="2:7" ht="11.25" customHeight="1" x14ac:dyDescent="0.2">
      <c r="B48" s="14" t="s">
        <v>198</v>
      </c>
      <c r="C48" s="57"/>
      <c r="D48" s="97"/>
      <c r="E48" s="98"/>
      <c r="F48" s="97"/>
      <c r="G48" s="98"/>
    </row>
    <row r="49" spans="2:7" ht="11.25" customHeight="1" x14ac:dyDescent="0.2">
      <c r="B49" s="15" t="s">
        <v>199</v>
      </c>
      <c r="C49" s="55">
        <v>390</v>
      </c>
      <c r="D49" s="99">
        <v>117216</v>
      </c>
      <c r="E49" s="100"/>
      <c r="F49" s="99">
        <v>78144</v>
      </c>
      <c r="G49" s="100"/>
    </row>
    <row r="50" spans="2:7" ht="11.25" customHeight="1" x14ac:dyDescent="0.2">
      <c r="B50" s="14" t="s">
        <v>200</v>
      </c>
      <c r="C50" s="57"/>
      <c r="D50" s="101"/>
      <c r="E50" s="102"/>
      <c r="F50" s="101"/>
      <c r="G50" s="102"/>
    </row>
    <row r="51" spans="2:7" ht="11.25" customHeight="1" x14ac:dyDescent="0.2">
      <c r="B51" s="15" t="s">
        <v>201</v>
      </c>
      <c r="C51" s="55">
        <v>400</v>
      </c>
      <c r="D51" s="99">
        <v>477859.9</v>
      </c>
      <c r="E51" s="100"/>
      <c r="F51" s="99">
        <v>477859.9</v>
      </c>
      <c r="G51" s="100"/>
    </row>
    <row r="52" spans="2:7" ht="11.25" customHeight="1" x14ac:dyDescent="0.2">
      <c r="B52" s="14" t="s">
        <v>202</v>
      </c>
      <c r="C52" s="57"/>
      <c r="D52" s="101"/>
      <c r="E52" s="102"/>
      <c r="F52" s="101"/>
      <c r="G52" s="102"/>
    </row>
    <row r="53" spans="2:7" ht="11.25" customHeight="1" x14ac:dyDescent="0.2">
      <c r="B53" s="15" t="s">
        <v>203</v>
      </c>
      <c r="C53" s="55">
        <v>410</v>
      </c>
      <c r="D53" s="99">
        <v>14918.8</v>
      </c>
      <c r="E53" s="100"/>
      <c r="F53" s="99">
        <v>9484.2000000000007</v>
      </c>
      <c r="G53" s="100"/>
    </row>
    <row r="54" spans="2:7" ht="11.25" customHeight="1" x14ac:dyDescent="0.2">
      <c r="B54" s="14" t="s">
        <v>204</v>
      </c>
      <c r="C54" s="57"/>
      <c r="D54" s="101"/>
      <c r="E54" s="102"/>
      <c r="F54" s="101"/>
      <c r="G54" s="102"/>
    </row>
    <row r="55" spans="2:7" ht="11.25" customHeight="1" x14ac:dyDescent="0.2">
      <c r="B55" s="15" t="s">
        <v>205</v>
      </c>
      <c r="C55" s="55">
        <v>420</v>
      </c>
      <c r="D55" s="99">
        <f>17050.1+15504.6</f>
        <v>32554.699999999997</v>
      </c>
      <c r="E55" s="100"/>
      <c r="F55" s="99">
        <v>20682</v>
      </c>
      <c r="G55" s="100"/>
    </row>
    <row r="56" spans="2:7" ht="11.25" customHeight="1" x14ac:dyDescent="0.2">
      <c r="B56" s="14" t="s">
        <v>206</v>
      </c>
      <c r="C56" s="57"/>
      <c r="D56" s="101"/>
      <c r="E56" s="102"/>
      <c r="F56" s="101"/>
      <c r="G56" s="102"/>
    </row>
    <row r="57" spans="2:7" ht="11.25" customHeight="1" x14ac:dyDescent="0.2">
      <c r="B57" s="15" t="s">
        <v>207</v>
      </c>
      <c r="C57" s="55">
        <v>430</v>
      </c>
      <c r="D57" s="99">
        <v>5328.1</v>
      </c>
      <c r="E57" s="100"/>
      <c r="F57" s="99">
        <v>3544.3</v>
      </c>
      <c r="G57" s="100"/>
    </row>
    <row r="58" spans="2:7" ht="11.25" customHeight="1" x14ac:dyDescent="0.2">
      <c r="B58" s="14" t="s">
        <v>208</v>
      </c>
      <c r="C58" s="57"/>
      <c r="D58" s="101"/>
      <c r="E58" s="102"/>
      <c r="F58" s="101"/>
      <c r="G58" s="102"/>
    </row>
    <row r="59" spans="2:7" ht="11.25" customHeight="1" x14ac:dyDescent="0.2">
      <c r="B59" s="15" t="s">
        <v>209</v>
      </c>
      <c r="C59" s="55">
        <v>440</v>
      </c>
      <c r="D59" s="99">
        <v>51682</v>
      </c>
      <c r="E59" s="100"/>
      <c r="F59" s="99">
        <v>32730.2</v>
      </c>
      <c r="G59" s="100"/>
    </row>
    <row r="60" spans="2:7" ht="11.25" customHeight="1" x14ac:dyDescent="0.2">
      <c r="B60" s="14" t="s">
        <v>210</v>
      </c>
      <c r="C60" s="57"/>
      <c r="D60" s="101"/>
      <c r="E60" s="102"/>
      <c r="F60" s="101"/>
      <c r="G60" s="102"/>
    </row>
    <row r="61" spans="2:7" ht="11.25" customHeight="1" x14ac:dyDescent="0.2">
      <c r="B61" s="15" t="s">
        <v>211</v>
      </c>
      <c r="C61" s="55">
        <v>450</v>
      </c>
      <c r="D61" s="95"/>
      <c r="E61" s="96"/>
      <c r="F61" s="95"/>
      <c r="G61" s="96"/>
    </row>
    <row r="62" spans="2:7" ht="11.25" customHeight="1" x14ac:dyDescent="0.2">
      <c r="B62" s="14" t="s">
        <v>212</v>
      </c>
      <c r="C62" s="57"/>
      <c r="D62" s="97"/>
      <c r="E62" s="98"/>
      <c r="F62" s="97"/>
      <c r="G62" s="98"/>
    </row>
    <row r="63" spans="2:7" ht="11.25" customHeight="1" x14ac:dyDescent="0.2">
      <c r="B63" s="15" t="s">
        <v>213</v>
      </c>
      <c r="C63" s="55">
        <v>460</v>
      </c>
      <c r="D63" s="95">
        <v>1549.2</v>
      </c>
      <c r="E63" s="96"/>
      <c r="F63" s="95">
        <v>976.9</v>
      </c>
      <c r="G63" s="96"/>
    </row>
    <row r="64" spans="2:7" ht="11.25" customHeight="1" x14ac:dyDescent="0.2">
      <c r="B64" s="14" t="s">
        <v>214</v>
      </c>
      <c r="C64" s="57"/>
      <c r="D64" s="97"/>
      <c r="E64" s="98"/>
      <c r="F64" s="97"/>
      <c r="G64" s="98"/>
    </row>
    <row r="65" spans="2:7" ht="11.25" customHeight="1" x14ac:dyDescent="0.2">
      <c r="B65" s="15" t="s">
        <v>215</v>
      </c>
      <c r="C65" s="55">
        <v>470</v>
      </c>
      <c r="D65" s="95" t="s">
        <v>46</v>
      </c>
      <c r="E65" s="96"/>
      <c r="F65" s="95" t="s">
        <v>46</v>
      </c>
      <c r="G65" s="96"/>
    </row>
    <row r="66" spans="2:7" ht="11.25" customHeight="1" x14ac:dyDescent="0.2">
      <c r="B66" s="14" t="s">
        <v>216</v>
      </c>
      <c r="C66" s="57"/>
      <c r="D66" s="97"/>
      <c r="E66" s="98"/>
      <c r="F66" s="97"/>
      <c r="G66" s="98"/>
    </row>
    <row r="67" spans="2:7" ht="21.75" customHeight="1" x14ac:dyDescent="0.2">
      <c r="B67" s="15" t="s">
        <v>217</v>
      </c>
      <c r="C67" s="55">
        <v>480</v>
      </c>
      <c r="D67" s="95">
        <f>D27+D49+D51+D53+D55+D57+D59+D63</f>
        <v>718366.49999999988</v>
      </c>
      <c r="E67" s="96"/>
      <c r="F67" s="95">
        <f>F27+F49+F51+F53+F55+F57+F59+F63</f>
        <v>632429.69999999995</v>
      </c>
      <c r="G67" s="96"/>
    </row>
    <row r="68" spans="2:7" ht="14.25" customHeight="1" x14ac:dyDescent="0.2">
      <c r="B68" s="14" t="s">
        <v>218</v>
      </c>
      <c r="C68" s="57"/>
      <c r="D68" s="97"/>
      <c r="E68" s="98"/>
      <c r="F68" s="97"/>
      <c r="G68" s="98"/>
    </row>
    <row r="71" spans="2:7" ht="11.25" customHeight="1" x14ac:dyDescent="0.2">
      <c r="B71" s="22" t="s">
        <v>219</v>
      </c>
    </row>
    <row r="72" spans="2:7" ht="11.25" customHeight="1" x14ac:dyDescent="0.2">
      <c r="B72" s="22" t="s">
        <v>220</v>
      </c>
      <c r="C72" s="103" t="s">
        <v>221</v>
      </c>
      <c r="D72" s="103"/>
      <c r="E72" s="103"/>
    </row>
    <row r="73" spans="2:7" ht="12.75" customHeight="1" x14ac:dyDescent="0.2"/>
    <row r="74" spans="2:7" ht="11.25" customHeight="1" x14ac:dyDescent="0.2">
      <c r="B74" s="22" t="s">
        <v>222</v>
      </c>
    </row>
    <row r="75" spans="2:7" ht="11.25" customHeight="1" x14ac:dyDescent="0.2">
      <c r="B75" s="22" t="s">
        <v>223</v>
      </c>
      <c r="C75" s="103" t="s">
        <v>224</v>
      </c>
      <c r="D75" s="103"/>
      <c r="E75" s="103"/>
    </row>
  </sheetData>
  <mergeCells count="98">
    <mergeCell ref="C67:C68"/>
    <mergeCell ref="D67:E68"/>
    <mergeCell ref="F67:G68"/>
    <mergeCell ref="C72:E72"/>
    <mergeCell ref="C75:E75"/>
    <mergeCell ref="C63:C64"/>
    <mergeCell ref="D63:E64"/>
    <mergeCell ref="F63:G64"/>
    <mergeCell ref="C65:C66"/>
    <mergeCell ref="D65:E66"/>
    <mergeCell ref="F65:G66"/>
    <mergeCell ref="C59:C60"/>
    <mergeCell ref="D59:E60"/>
    <mergeCell ref="F59:G60"/>
    <mergeCell ref="C61:C62"/>
    <mergeCell ref="D61:E62"/>
    <mergeCell ref="F61:G62"/>
    <mergeCell ref="C55:C56"/>
    <mergeCell ref="D55:E56"/>
    <mergeCell ref="F55:G56"/>
    <mergeCell ref="C57:C58"/>
    <mergeCell ref="D57:E58"/>
    <mergeCell ref="F57:G58"/>
    <mergeCell ref="C51:C52"/>
    <mergeCell ref="D51:E52"/>
    <mergeCell ref="F51:G52"/>
    <mergeCell ref="C53:C54"/>
    <mergeCell ref="D53:E54"/>
    <mergeCell ref="F53:G54"/>
    <mergeCell ref="C47:C48"/>
    <mergeCell ref="D47:E48"/>
    <mergeCell ref="F47:G48"/>
    <mergeCell ref="C49:C50"/>
    <mergeCell ref="D49:E50"/>
    <mergeCell ref="F49:G50"/>
    <mergeCell ref="C43:C44"/>
    <mergeCell ref="D43:E44"/>
    <mergeCell ref="F43:G44"/>
    <mergeCell ref="C45:C46"/>
    <mergeCell ref="D45:E46"/>
    <mergeCell ref="F45:G46"/>
    <mergeCell ref="C39:C40"/>
    <mergeCell ref="D39:E40"/>
    <mergeCell ref="F39:G40"/>
    <mergeCell ref="C41:C42"/>
    <mergeCell ref="D41:E42"/>
    <mergeCell ref="F41:G42"/>
    <mergeCell ref="C35:C36"/>
    <mergeCell ref="D35:E36"/>
    <mergeCell ref="F35:G36"/>
    <mergeCell ref="C37:C38"/>
    <mergeCell ref="D37:E38"/>
    <mergeCell ref="F37:G38"/>
    <mergeCell ref="C31:C32"/>
    <mergeCell ref="D31:E32"/>
    <mergeCell ref="F31:G32"/>
    <mergeCell ref="C33:C34"/>
    <mergeCell ref="D33:E34"/>
    <mergeCell ref="F33:G34"/>
    <mergeCell ref="C27:C28"/>
    <mergeCell ref="D27:E28"/>
    <mergeCell ref="F27:G28"/>
    <mergeCell ref="C29:C30"/>
    <mergeCell ref="D29:E30"/>
    <mergeCell ref="F29:G30"/>
    <mergeCell ref="C25:C26"/>
    <mergeCell ref="D25:E26"/>
    <mergeCell ref="F25:G26"/>
    <mergeCell ref="C15:C16"/>
    <mergeCell ref="D15:D16"/>
    <mergeCell ref="E15:E16"/>
    <mergeCell ref="F15:F16"/>
    <mergeCell ref="G15:G16"/>
    <mergeCell ref="B18:G18"/>
    <mergeCell ref="B19:G19"/>
    <mergeCell ref="B21:B24"/>
    <mergeCell ref="C21:C24"/>
    <mergeCell ref="D21:E24"/>
    <mergeCell ref="F21:G24"/>
    <mergeCell ref="C11:C12"/>
    <mergeCell ref="D11:D12"/>
    <mergeCell ref="E11:E12"/>
    <mergeCell ref="F11:F12"/>
    <mergeCell ref="G11:G12"/>
    <mergeCell ref="C13:C14"/>
    <mergeCell ref="D13:D14"/>
    <mergeCell ref="E13:E14"/>
    <mergeCell ref="F13:F14"/>
    <mergeCell ref="G13:G14"/>
    <mergeCell ref="B2:B5"/>
    <mergeCell ref="C2:C9"/>
    <mergeCell ref="D2:E2"/>
    <mergeCell ref="F2:G3"/>
    <mergeCell ref="D3:E3"/>
    <mergeCell ref="D4:E4"/>
    <mergeCell ref="F4:G5"/>
    <mergeCell ref="D5:E5"/>
    <mergeCell ref="B6:B9"/>
  </mergeCells>
  <pageMargins left="0.196850393700787" right="0.196850393700787" top="0.196850393700787" bottom="0.196850393700787" header="0.19685039370078741" footer="0.19685039370078741"/>
  <pageSetup paperSize="9" scale="9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</vt:lpstr>
      <vt:lpstr>Таблица1</vt:lpstr>
      <vt:lpstr>Таблица2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2016-04-27T12:08:26Z</cp:lastPrinted>
  <dcterms:created xsi:type="dcterms:W3CDTF">2016-04-18T12:10:59Z</dcterms:created>
  <dcterms:modified xsi:type="dcterms:W3CDTF">2016-04-27T12:27:10Z</dcterms:modified>
</cp:coreProperties>
</file>