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55" windowWidth="10005" windowHeight="9885" activeTab="4"/>
  </bookViews>
  <sheets>
    <sheet name="Титул" sheetId="1" r:id="rId1"/>
    <sheet name="Таблица1" sheetId="2" r:id="rId2"/>
    <sheet name="Таблица2" sheetId="3" r:id="rId3"/>
    <sheet name="Таблица3" sheetId="4" r:id="rId4"/>
    <sheet name="Таблица4" sheetId="5" r:id="rId5"/>
    <sheet name="Таблица5" sheetId="6" r:id="rId6"/>
  </sheets>
  <calcPr calcId="144525"/>
</workbook>
</file>

<file path=xl/calcChain.xml><?xml version="1.0" encoding="utf-8"?>
<calcChain xmlns="http://schemas.openxmlformats.org/spreadsheetml/2006/main">
  <c r="I8" i="4" l="1"/>
  <c r="I13" i="4"/>
  <c r="I23" i="5" s="1"/>
  <c r="K4" i="5" l="1"/>
  <c r="K27" i="4" s="1"/>
  <c r="K22" i="5" s="1"/>
  <c r="K8" i="3"/>
  <c r="K27" i="3" s="1"/>
  <c r="K28" i="3" s="1"/>
  <c r="K13" i="4" l="1"/>
  <c r="K9" i="2"/>
  <c r="K23" i="5" l="1"/>
  <c r="K24" i="5" s="1"/>
</calcChain>
</file>

<file path=xl/sharedStrings.xml><?xml version="1.0" encoding="utf-8"?>
<sst xmlns="http://schemas.openxmlformats.org/spreadsheetml/2006/main" count="457" uniqueCount="295">
  <si>
    <t>Ўзбекистон Республикаси Молия вазирининг</t>
  </si>
  <si>
    <t>2002 й. 27 декабрдаги 140-сонли буйруғига</t>
  </si>
  <si>
    <t>1-сонли илова, ЎзР АВ томонида 2003 й.</t>
  </si>
  <si>
    <t>24 январда рўйхатга олинган № 1209.</t>
  </si>
  <si>
    <t>Приложение № 1 к Приказу Министра</t>
  </si>
  <si>
    <t>финансов от 27 декабря 2002 г. № 140,</t>
  </si>
  <si>
    <t>зарегистрированному МЮ РУз</t>
  </si>
  <si>
    <t>24 января 2003 г. № 1209.</t>
  </si>
  <si>
    <t>БУХГАЛТЕРИЯ   БАЛАНСИ - 1- сонли шакл</t>
  </si>
  <si>
    <t>БУХГАЛТЕРСКИЙ БАЛАНС - форма № 1</t>
  </si>
  <si>
    <t>1 апреля 2016 йилга</t>
  </si>
  <si>
    <t>на 1 апреля 2016 года</t>
  </si>
  <si>
    <t>Кодлар
Коды</t>
  </si>
  <si>
    <t>БҲУТ бўйича 1 - шакл
Форма №1 по ОКУД</t>
  </si>
  <si>
    <t>О 710001</t>
  </si>
  <si>
    <t>Корхона, ташкилот</t>
  </si>
  <si>
    <t>Yunusobod dehqon bozori   AJ</t>
  </si>
  <si>
    <t>КТУТ бўйича</t>
  </si>
  <si>
    <t>17054796</t>
  </si>
  <si>
    <t>Предприятие, организация</t>
  </si>
  <si>
    <t>по ОКПО</t>
  </si>
  <si>
    <t>Тармоқ (фаолият тури)</t>
  </si>
  <si>
    <t>Оказание услуг</t>
  </si>
  <si>
    <t>ХХТУТ бўйича</t>
  </si>
  <si>
    <t>71270</t>
  </si>
  <si>
    <t>Отрасль (вид деятельности)</t>
  </si>
  <si>
    <t>по ОКОНХ</t>
  </si>
  <si>
    <t>Ташкилий - ҳуқуқий шакли</t>
  </si>
  <si>
    <t>Акционерные общества</t>
  </si>
  <si>
    <t>ТҲШТ бўйича</t>
  </si>
  <si>
    <t>1150</t>
  </si>
  <si>
    <t>Организационно - правовая форма</t>
  </si>
  <si>
    <t>по КОПФ</t>
  </si>
  <si>
    <t>Мулкчилик шакли</t>
  </si>
  <si>
    <t>Гос доля 94.95%</t>
  </si>
  <si>
    <t>МШТ бўйича</t>
  </si>
  <si>
    <t>144</t>
  </si>
  <si>
    <t>Форма собственности</t>
  </si>
  <si>
    <t>по КФС</t>
  </si>
  <si>
    <t>Вазирлик, идора ва бошқалар</t>
  </si>
  <si>
    <t>Toshbozorsavdo</t>
  </si>
  <si>
    <t>ДБИБТ бўйича</t>
  </si>
  <si>
    <t>01006</t>
  </si>
  <si>
    <t>Министерства, ведомства и другие</t>
  </si>
  <si>
    <t>по СООГУ</t>
  </si>
  <si>
    <t>Солиқ тўловчининг индентификацион рақами</t>
  </si>
  <si>
    <t>СТИР</t>
  </si>
  <si>
    <t>202606829</t>
  </si>
  <si>
    <t>Идентификационный номер налогоплательщика</t>
  </si>
  <si>
    <t>ИНН</t>
  </si>
  <si>
    <t>Ҳудуд</t>
  </si>
  <si>
    <t/>
  </si>
  <si>
    <t>МҲОБТ</t>
  </si>
  <si>
    <t>1726266</t>
  </si>
  <si>
    <t>Территория</t>
  </si>
  <si>
    <t>СОАТО</t>
  </si>
  <si>
    <t>Манзил</t>
  </si>
  <si>
    <t>Toshkent sh. Yunusobod</t>
  </si>
  <si>
    <t>Жўнатилган сана</t>
  </si>
  <si>
    <t>Адрес</t>
  </si>
  <si>
    <t>Дата высылки</t>
  </si>
  <si>
    <t>Ўлчов бирлиги:           минг сўм.</t>
  </si>
  <si>
    <t>Қабул қилинган сана</t>
  </si>
  <si>
    <t>Единица измерения:   тыс. сум.</t>
  </si>
  <si>
    <t>Дата получения</t>
  </si>
  <si>
    <t>Тақдим қилинган сана</t>
  </si>
  <si>
    <t>Срок представления</t>
  </si>
  <si>
    <t>Кўрсаткичларнинг номи
Наименование показателя</t>
  </si>
  <si>
    <t>Сатр
коди
№ стр</t>
  </si>
  <si>
    <t>Ҳисобот йили 
бошига
На начало отчет- 
ного периода</t>
  </si>
  <si>
    <t>Ҳисобот даври охирига
На конец отчетного периода</t>
  </si>
  <si>
    <t>2</t>
  </si>
  <si>
    <t>3</t>
  </si>
  <si>
    <t>4</t>
  </si>
  <si>
    <t>АКТИВ</t>
  </si>
  <si>
    <t>I. Узоқ муддатли активлар
Долгосрочные активы</t>
  </si>
  <si>
    <t>Асосий воситалар:
Основные средства:</t>
  </si>
  <si>
    <t>Бошланғич (қайта тиклаш) қиймат (0100, 0300)
По первоначальной (восстановительной) стоимости (0100, 0300)</t>
  </si>
  <si>
    <t>010</t>
  </si>
  <si>
    <t>Эскириш суммаси (0200)
Сумма износ (0200)</t>
  </si>
  <si>
    <t>011</t>
  </si>
  <si>
    <t>Қолдиқ (баланс) қиймати (сатр. 010-011)
Остаточная (балансовая) стоимость (стр. 010-011)</t>
  </si>
  <si>
    <t>012</t>
  </si>
  <si>
    <t>Номоддий активлар:
Нематериальные активы:</t>
  </si>
  <si>
    <t>Бошланғич  қиймат (0400)
Первоначальная стоимость (0400)</t>
  </si>
  <si>
    <t>020</t>
  </si>
  <si>
    <t>Амортизация суммаси (0500)
Сумма амортизации  (0500)</t>
  </si>
  <si>
    <t>021</t>
  </si>
  <si>
    <t>Қолдиқ (баланс) қиймати (сатр. 020-021)
Остаточная (балансовая) стоимость (стр. 020-021)</t>
  </si>
  <si>
    <t>022</t>
  </si>
  <si>
    <t>Узоқ муддати инвестициялар, жами (сатр.040+050+060+070+080),
шу жумладан:
Долгосрочные инвестиции, всего (стр.040+050+060+070+080),
в том числе:</t>
  </si>
  <si>
    <t>030</t>
  </si>
  <si>
    <t>Қимматли қоғозлар (0610)
Ценные бумаги (0610)</t>
  </si>
  <si>
    <t>040</t>
  </si>
  <si>
    <t>Шуъба хўжалик жамиятларига инвестициялар (0620)
Инвестиции в дочерние хозяйственные общества (0620)</t>
  </si>
  <si>
    <t>050</t>
  </si>
  <si>
    <t>Қарам хўжалик жамиятларига инвестициялар (0630)
Инвестиции в зависимые хозяйственные общества (0630)</t>
  </si>
  <si>
    <t>060</t>
  </si>
  <si>
    <t>Чет эл капитали мавжуд бўлган кохорналарга инвестициялар (0640) 
Инвестиции в предприятия с иностранным капиталом (0640)</t>
  </si>
  <si>
    <t>070</t>
  </si>
  <si>
    <t>Бошқа узоқ муддатли инвестициялар (0690)
Прочие долгосрочные инвестиции (0690)</t>
  </si>
  <si>
    <t>080</t>
  </si>
  <si>
    <t>Ўрнатиладиган асбоб-ускуналар (0700)
Оборудование к установке (0700)</t>
  </si>
  <si>
    <t>090</t>
  </si>
  <si>
    <t>Капитал қўйилмалар (0800)
Капитальные вложения (0800)</t>
  </si>
  <si>
    <t>100</t>
  </si>
  <si>
    <t>Узоқ муддати дебиторлик қарзлари (0910, 0920, 0930, 0940)
Долгосрочная дебиторская задолженность (0910, 0920, 0930, 0940)</t>
  </si>
  <si>
    <t>110</t>
  </si>
  <si>
    <t>Узоқ муддати кечиктирилган харажатлар (0950, 0960, 0990)
Долгосрочные отсроченные расходы (0950, 0960, 0990)</t>
  </si>
  <si>
    <t>120</t>
  </si>
  <si>
    <t>I бўлим бўйича жами (сатр. 012+022+030+090+100+110+120)
Итого по разделу I (стр. 012+022+030+090+100+110+120)</t>
  </si>
  <si>
    <t>130</t>
  </si>
  <si>
    <t>II. Жорий активлари
   Текущие активы</t>
  </si>
  <si>
    <t>Товар-моддий захирлари, жами (сатр. 150+160+170+180), шу
жумладан:
Товарно-материальные запасы, всего (стр. 150+160+170+180), в том
числе:</t>
  </si>
  <si>
    <t>140</t>
  </si>
  <si>
    <t>Ишлаб чиқариш захиралари (1000, 1100, 1500, 1600)
Производственные запасы (1000, 1100, 1500, 1600)</t>
  </si>
  <si>
    <t>150</t>
  </si>
  <si>
    <t>Тугалланмаган ишлаб чиқариш (2000, 2100, 2300, 2700)
Незавершенное производство (2000, 2100, 2300, 2700)</t>
  </si>
  <si>
    <t>160</t>
  </si>
  <si>
    <t>Ҳисобот йили 
бошига
На начало отчетного периода</t>
  </si>
  <si>
    <t>1</t>
  </si>
  <si>
    <t>Тайер маҳсулот (2800)
Готовая продукция (2800)</t>
  </si>
  <si>
    <t>170</t>
  </si>
  <si>
    <t>Товарлар (2900 дан 2980 нинг айирмаси)
Товары (2900 за минусом 2980)</t>
  </si>
  <si>
    <t>180</t>
  </si>
  <si>
    <t>Келгуси давр харажатлари (3100)
Расходы будущих периодов (3100)</t>
  </si>
  <si>
    <t>190</t>
  </si>
  <si>
    <t>Кечиктирилган харажатлар (3200)
Отсроченные расходы (3200)</t>
  </si>
  <si>
    <t>200</t>
  </si>
  <si>
    <t>Дебиторлар, жами
(220+240+250+260+270+280+290+300+310)
Дебиторы всего:
(стр. 220+240+250+260+270+280+290+300+310)</t>
  </si>
  <si>
    <t>210</t>
  </si>
  <si>
    <t>шундан: муддати ўтган 
из нее: просроченная</t>
  </si>
  <si>
    <t>211</t>
  </si>
  <si>
    <t>Харидор ва буюртмачиларнинг қарзи (4000 дан 4900 нинг айирмаси)
Задолженность покупателей и заказчиков (4000 за минусом 4900)</t>
  </si>
  <si>
    <t>220</t>
  </si>
  <si>
    <t>Ажратилган бўлинмаларнинг қарзи (4110)
Задолженность обособленных подразделений (4110)</t>
  </si>
  <si>
    <t>230</t>
  </si>
  <si>
    <t>Шуъба ва карам хўжалик жамиятларнинг қарзи (4120)
Задолженность дочерних и зависимых обществ (4120)</t>
  </si>
  <si>
    <t>240</t>
  </si>
  <si>
    <t>Ходимларга берилган бўнаклар (4200)
Авансы, выданные персоналу (4200)</t>
  </si>
  <si>
    <t>250</t>
  </si>
  <si>
    <t>Мол етказиб берувчилар ва  пудратчиларга берилган бўнаклар (4300)
Авансы, выданные поставщикам и подрядчикам (4300)</t>
  </si>
  <si>
    <t>260</t>
  </si>
  <si>
    <t>Бюджетга солиқ ва йиғимлар бўйича бўнак тўловлар (4400)
Авансовые платежи по налогам и сборам в бюджет (4400)</t>
  </si>
  <si>
    <t>270</t>
  </si>
  <si>
    <t>Мақсадли давлат жамғармалари ва суғурталар бўйича бўнак
тўловлари (4500)
Авансовые платежи в государственные целевые фонды и по
страхованию (4500)</t>
  </si>
  <si>
    <t>280</t>
  </si>
  <si>
    <t>Таъсисчиларнинг устав капиталига улушлаб бўйича қарзи (4600)
Задолженность учредителей по вкладам в уставной капитал (4600)</t>
  </si>
  <si>
    <t>290</t>
  </si>
  <si>
    <t>Ходимларнинг бошқа операциялар бўйича қарзи (4700)
Задолженность персонала по прочим операциям (4700)</t>
  </si>
  <si>
    <t>300</t>
  </si>
  <si>
    <t>Бошқа дебиторлик қарзлари (4800)
Прочие дебиторские задолженности (4800)</t>
  </si>
  <si>
    <t>310</t>
  </si>
  <si>
    <t>Пул маблағлари, жами (сатр. 330+340+350+360) шу жумладан:
Денежные средства, всего (стр. 330+340+350+360), в том числе:</t>
  </si>
  <si>
    <t>320</t>
  </si>
  <si>
    <t>Кассадаги пул маблағлари (5000)
Денежные средства (5000)</t>
  </si>
  <si>
    <t>330</t>
  </si>
  <si>
    <t>Ҳисоблашиш счетидаги пул маблағлари (5100)
Денежные средства на расчетном счете (5100)</t>
  </si>
  <si>
    <t>340</t>
  </si>
  <si>
    <t>Чет эл валютасидаги пул маблағлари (5200)
Денежные средства в иностранной валюте (5200)</t>
  </si>
  <si>
    <t>350</t>
  </si>
  <si>
    <t>Бошқа пул маблағлари ва эквивалентлари (5500, 5600, 5700)
Прочие денежные средства (5500, 5600, 5700)</t>
  </si>
  <si>
    <t>360</t>
  </si>
  <si>
    <t>Қисқа муддати инвестициялар (5800)
Краткосрочные инвестиции (5800)</t>
  </si>
  <si>
    <t>370</t>
  </si>
  <si>
    <t>Бошқа жорий активлар (5900)
Прочие текущие активы (5900)</t>
  </si>
  <si>
    <t>380</t>
  </si>
  <si>
    <t>II бўлим бўйича жами (сатр. 140+190+200+210+230+320+370+380)
Итого по разделу II (стр. 140+190+200+210+230+320+370+380)</t>
  </si>
  <si>
    <t>390</t>
  </si>
  <si>
    <t>Баланс активи бўйича жами (сатр. 130+390)
Всего по активу баланса (стр. 130+390)</t>
  </si>
  <si>
    <t>400</t>
  </si>
  <si>
    <t>ПАССИВ</t>
  </si>
  <si>
    <t>I. Ўз маблағлари манбалари
I. Источники собственных средств</t>
  </si>
  <si>
    <t>Устав капитали (8300)
Уставной капитал (8300)</t>
  </si>
  <si>
    <t>410</t>
  </si>
  <si>
    <t>Қўшилган капитал (8400)
Добавленный капитал (8400)</t>
  </si>
  <si>
    <t>420</t>
  </si>
  <si>
    <t>Резерв капитали (8500)
Резервный капитал (8500)</t>
  </si>
  <si>
    <t>430</t>
  </si>
  <si>
    <t>Сотиб олинган хусусий акциялар (8600)
Выкупленные собственные акции (8600)</t>
  </si>
  <si>
    <t>440</t>
  </si>
  <si>
    <t>Тақсимланмаган фойда (қопланмаган зарар) (8700)
Нераспределенная прибыль (непокрытый убыток) (8700)</t>
  </si>
  <si>
    <t>450</t>
  </si>
  <si>
    <t>Мақсадли тушумлар (8800)
Целевые поступления (8800)</t>
  </si>
  <si>
    <t>460</t>
  </si>
  <si>
    <t>Келгуси давр харажатлари ва тўловлари учун захиралар (8900)
Резервы предстоящих расходов и платежей (8900)</t>
  </si>
  <si>
    <t>470</t>
  </si>
  <si>
    <t>I бўлим бўйича жами (сатр.410+420+430+440+450+460+470)
Итого по разделу I (стр.410+420+430+440+450+460+470)</t>
  </si>
  <si>
    <t>480</t>
  </si>
  <si>
    <t>II. Мажбуриятлар
II. Обязательства</t>
  </si>
  <si>
    <t>Узоқ муддатли мажбуриятлар, жами
(сатр. 500+510+520+530+540+550+560+570+580+590)
Долгосрочные обязательства, всего
(стр. 500+510+520+530+540+550+560+570+580+590)</t>
  </si>
  <si>
    <t>490</t>
  </si>
  <si>
    <t>шу жумладан: узоқ муддатли кредиторлик қарзлари
(сатр. 500+520+540+560+590)
в том числе: долгосрочная кредиторская задолженность
(стр. 500+520+540+560+590)</t>
  </si>
  <si>
    <t>491</t>
  </si>
  <si>
    <t>Мол етказиб берувчилар ва пудратчиларга узоқ муддатли қарз (7000)
Долгосрочная задолженность поставщикам и подрядчикам (7000)</t>
  </si>
  <si>
    <t>500</t>
  </si>
  <si>
    <t>Ажратилган бўлинмаларга узоқ муддатли қарз (7110)
Долгосрочная задолженность обособленным подразделениями (7110)</t>
  </si>
  <si>
    <t>510</t>
  </si>
  <si>
    <t>Шуъба ва қарам хўжалик жамиятларига узоқ муддатли қарз (7120)
Долгосрочная задолженность дочерним и зависимым хозяйственным обществам (7120)</t>
  </si>
  <si>
    <t>520</t>
  </si>
  <si>
    <t>Узоқ муддатли кечиктирилган даромадлар (7210, 7220, 7230)
Долгосрочные отсроченные доходы (7210, 7220, 7230)</t>
  </si>
  <si>
    <t>530</t>
  </si>
  <si>
    <t>Солиқ ва мажбурий тўловлар бўйича узоқ муддатли кечиктирилган
мажбуриятлар (7240)
Долгосрочные отсроченные обязательства по налогам и
обязательным платежам (7240)</t>
  </si>
  <si>
    <t>540</t>
  </si>
  <si>
    <t>Бошқа узоқ муддатли кечиктирилган мажбуриятлар (7250, 7290)
Прочие долгосрочные отсроченные обязательства (7250, 7290)</t>
  </si>
  <si>
    <t>550</t>
  </si>
  <si>
    <t>Харидорлар ва буюртмачилардан олинган бўнаклар (7300)
Авансы, полученные от покупателей и заказчиков (7300)</t>
  </si>
  <si>
    <t>560</t>
  </si>
  <si>
    <t>Узоқ муддатли банк кредитлари (7810)
Долгосрочные банковские кредиты (7810)</t>
  </si>
  <si>
    <t>570</t>
  </si>
  <si>
    <t>Узоқ муддати қарзлар (7820, 7830, 7840)
Долгосрочные займы (7820, 7830, 7840)</t>
  </si>
  <si>
    <t>580</t>
  </si>
  <si>
    <t>Бошқа узоқ муддатли кредиторлик қарзлар (7900)
Прочие долгосрочные кредиторские задолженности (7900)</t>
  </si>
  <si>
    <t>590</t>
  </si>
  <si>
    <t>Жорий мажбуриятлар, жами
(сатр. 610+620+630+640+650+660+670+680+690+700+710+
+720+730+740+750+760)
Текущие обязательства, всего
(стр. 610+620+630+640+650+660+670+680+690+700+710+
+720+730+740+750+760)</t>
  </si>
  <si>
    <t>600</t>
  </si>
  <si>
    <t>шу жуладан: жорий кредиторлик қарзлари
(сатр. 610+630+650+670+680+690+700+710+720+760)
в том числе: текущая кредиторская задолженность
(стр. 610+630+650+670+680+690+700+710+720+760)</t>
  </si>
  <si>
    <t>601</t>
  </si>
  <si>
    <t>шундан: муддати ўтган жорий кредиторлик қарзлари
из нее: просроченная текущая кредиторская задолженность</t>
  </si>
  <si>
    <t>602</t>
  </si>
  <si>
    <t>Мол етказиб берувчилар ва пудратчиларга қарз (6000)
Задолженность поставщикам и подрядчикам (6000)</t>
  </si>
  <si>
    <t>610</t>
  </si>
  <si>
    <t>Ажратилган бўлинмаларга қарз (6110)
Задолженность обособленным подразделениям (6110)</t>
  </si>
  <si>
    <t>620</t>
  </si>
  <si>
    <t>Шуъба ва қарам хўжалик жамиятларга қарз (6120)
Задолженность дочерним и зависимым хозяйственным
обществам (6120)</t>
  </si>
  <si>
    <t>630</t>
  </si>
  <si>
    <t>Кечиктирилган даромадлар (6210, 6220, 6230)
Отсроченные доходы (6210, 6220, 6230)</t>
  </si>
  <si>
    <t>640</t>
  </si>
  <si>
    <t>Солиқ ва мажбурий тўловлар бўйича кечиктирилган мажбуриятлар
(6240)
Отсроченные обязательства по налогам и обязательным платежам
(6240)</t>
  </si>
  <si>
    <t>650</t>
  </si>
  <si>
    <t>Бошқа кечиктирилган мажбуриятлар (6250, 6290)
Прочие отсроченные обязательства (6250, 6290)</t>
  </si>
  <si>
    <t>660</t>
  </si>
  <si>
    <t>Олинган бўнаклар (6300)
Полученные авансы (6300)</t>
  </si>
  <si>
    <t>670</t>
  </si>
  <si>
    <t>Бюджетга тўловлар бўйича қарз (6400)
Задолженность по платежам в бюджет (6400)</t>
  </si>
  <si>
    <t>680</t>
  </si>
  <si>
    <t>Суғурталар бўйича қарз (6510)
Задолженность по страхованию (6510)</t>
  </si>
  <si>
    <t>690</t>
  </si>
  <si>
    <t>Мақсадли давлат жамғармаларига тўловлар бўйича қарз (6520)
Задолженность по платежам в государственные целевые фонды (6520)</t>
  </si>
  <si>
    <t>700</t>
  </si>
  <si>
    <t>Таъсисчиларга бўлган қарзлар (6600)
Задолженность учредителям (6600)</t>
  </si>
  <si>
    <t>710</t>
  </si>
  <si>
    <t>Меҳнатга хақ тўлаш бўйича қарз (6700)
Задолженность по оплате труда (6700)</t>
  </si>
  <si>
    <t>720</t>
  </si>
  <si>
    <t>Қисқа муддатли банк кредитлари (6810)
Краткосрочные банковские кредиты (6810)</t>
  </si>
  <si>
    <t>730</t>
  </si>
  <si>
    <t>Қисқа муддатли қарзлар (6820, 6830, 6840)
Краткосрочные займы (6820, 6830, 6840)</t>
  </si>
  <si>
    <t>740</t>
  </si>
  <si>
    <t>Узоқ муддатли мажбуриятларнинг жорий қисми (6950)
Текущая часть долгосрочных обязательств (6950)</t>
  </si>
  <si>
    <t>750</t>
  </si>
  <si>
    <t>Бошқа кредиторлик қарзлар (6950 дан ташқари 6900)
Прочие кредиторские задолженности (6900 кроме 6950)</t>
  </si>
  <si>
    <t>760</t>
  </si>
  <si>
    <t>II бўлим бўйича жами (сатр.490+600)
Итого по разделу II (стр. 490+600)</t>
  </si>
  <si>
    <t>770</t>
  </si>
  <si>
    <t>Баланс пассиви бўйича жами (сатр.480+770)
Всего по пассиву баланса (стр.480+770)</t>
  </si>
  <si>
    <t>БАЛАНСДАН ТАШҚАРИ СЧЕТЛАРДА</t>
  </si>
  <si>
    <t>ҲИСОБГА ОЛИНГАН ҚИММАТЛИКЛАРНИНГ</t>
  </si>
  <si>
    <t>МАВЖУДЛИГИ ТЎҒРИСИДА МАЪЛУМОТ</t>
  </si>
  <si>
    <t>СПРАВКА О НАЛИЧИИ ЦЕННОСТЕЙ,</t>
  </si>
  <si>
    <t>УЧИТЫВАЕМЫХ НА ЗАБАЛАНСОВЫХ</t>
  </si>
  <si>
    <t>СЧЕТАХ</t>
  </si>
  <si>
    <t>Қисқа муддатли ижрага олинган асосий воситалар (001)
Основные средства, полученные по краткосрочной аренде (001)</t>
  </si>
  <si>
    <t>790</t>
  </si>
  <si>
    <t>Масъул сақлашга қабул қилинган товар-моддий қимматликлар (002)
Товарно-материальные ценности. принятые на ответственное
хранение (002)</t>
  </si>
  <si>
    <t>800</t>
  </si>
  <si>
    <t>Қайта ишлашга қабул қилинган материаллар (003)
Материалы, принятые в переработку (003)</t>
  </si>
  <si>
    <t>810</t>
  </si>
  <si>
    <t>Комиссияга қабул қилинган товарлар (004)
Товары, принятые на комиссию (004)</t>
  </si>
  <si>
    <t>820</t>
  </si>
  <si>
    <t>Ўрнатиш учун қабул қилинган ускуналар (005)
Оборудование, принятое для монтажа (005)</t>
  </si>
  <si>
    <t>830</t>
  </si>
  <si>
    <t>Қатъий ҳисобот бланкалари (006)
Бланки строгой отчетности (006)</t>
  </si>
  <si>
    <t>840</t>
  </si>
  <si>
    <t>Тўловга қобилиятсиз дебиторларнинг зарарга ҳисобдан чиқарилган
қарзи (007)
Списание в убыток задолженности неплатежеспособных дебиторов (007)</t>
  </si>
  <si>
    <t>850</t>
  </si>
  <si>
    <t>Олинган мажбурият ва тўловларнинг таъминоти (008)
Обеспечение обязательств и платежей - полученные (008)</t>
  </si>
  <si>
    <t>860</t>
  </si>
  <si>
    <t>Берилган мажбурият ва тўловларнинг таъминоти (009)
Обеспечение обязательств и платежей - выданные (009)</t>
  </si>
  <si>
    <t>870</t>
  </si>
  <si>
    <t>Узоқ муддатли ижара шартномасига асосан берилган асосий
воситачи (010)
Основные средства. сданные по договору долгосрочной аренды (010)</t>
  </si>
  <si>
    <t>880</t>
  </si>
  <si>
    <t>Ссуда шартномаси бўйича олинган мулклар (011)
Имущество, полученное по договору ссуды (011)</t>
  </si>
  <si>
    <t>890</t>
  </si>
  <si>
    <t>Келгуси даврларда солиқ солинадиган базадан чиқариладиган 
харажатлар (012)
Расходы. исключаемые из налогооблагаемой базы следующих
периодов (012)</t>
  </si>
  <si>
    <t>900</t>
  </si>
  <si>
    <t>Вақтинчалик солиқ имтиезлари (турлари бўйича) (013)
Временные налоговые льготы (по видам) (013)</t>
  </si>
  <si>
    <t>910</t>
  </si>
  <si>
    <t>Фойдаланишдаги инвентарь ва хўжалик жиҳозлари (014)
Инвентарь и хозяйственные принадлежности в эксплуатации (014)</t>
  </si>
  <si>
    <t>920</t>
  </si>
  <si>
    <t>Раҳбар</t>
  </si>
  <si>
    <t>Sabirov I. Z.</t>
  </si>
  <si>
    <t>Бош бухгалтер</t>
  </si>
  <si>
    <t>Askarova N. X.</t>
  </si>
  <si>
    <t>Руководитель</t>
  </si>
  <si>
    <t>Главный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</si>
</sst>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6" x14ac:knownFonts="1">
    <font>
      <sz val="8"/>
      <name val="Arial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name val="Arial"/>
    </font>
    <font>
      <b/>
      <u/>
      <sz val="12"/>
      <name val="Arial"/>
    </font>
    <font>
      <b/>
      <sz val="8"/>
      <name val="Arial"/>
    </font>
    <font>
      <b/>
      <sz val="9"/>
      <name val="Arial"/>
    </font>
    <font>
      <b/>
      <sz val="10"/>
      <name val="Arial"/>
    </font>
    <font>
      <b/>
      <i/>
      <sz val="10"/>
      <name val="Arial"/>
    </font>
    <font>
      <b/>
      <i/>
      <sz val="9"/>
      <name val="Arial"/>
    </font>
    <font>
      <sz val="9"/>
      <name val="Arial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 applyNumberFormat="0" applyFill="0" applyProtection="0">
      <alignment horizontal="left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3">
    <xf numFmtId="0" fontId="0" fillId="0" borderId="0" xfId="0">
      <alignment horizontal="left"/>
    </xf>
    <xf numFmtId="0" fontId="0" fillId="0" borderId="0" xfId="0" applyFont="1" applyBorder="1" applyAlignment="1"/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 vertical="top" wrapText="1"/>
    </xf>
    <xf numFmtId="0" fontId="0" fillId="0" borderId="20" xfId="0" applyFont="1" applyBorder="1" applyAlignment="1"/>
    <xf numFmtId="0" fontId="0" fillId="0" borderId="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>
      <alignment vertical="center" wrapText="1"/>
    </xf>
    <xf numFmtId="0" fontId="0" fillId="0" borderId="23" xfId="0" applyFont="1" applyBorder="1" applyAlignment="1"/>
    <xf numFmtId="0" fontId="25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0" fillId="0" borderId="18" xfId="0" applyFont="1" applyBorder="1" applyAlignment="1"/>
    <xf numFmtId="0" fontId="25" fillId="0" borderId="10" xfId="0" applyFont="1" applyBorder="1" applyAlignment="1">
      <alignment horizontal="center"/>
    </xf>
    <xf numFmtId="164" fontId="0" fillId="0" borderId="0" xfId="0" applyNumberFormat="1">
      <alignment horizontal="left"/>
    </xf>
    <xf numFmtId="164" fontId="0" fillId="0" borderId="0" xfId="0" applyNumberFormat="1" applyAlignment="1">
      <alignment horizontal="left" wrapText="1"/>
    </xf>
    <xf numFmtId="0" fontId="19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right" wrapText="1"/>
    </xf>
    <xf numFmtId="0" fontId="0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13" xfId="0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0" fontId="20" fillId="0" borderId="16" xfId="0" applyFont="1" applyBorder="1" applyAlignment="1">
      <alignment horizontal="center" vertical="top"/>
    </xf>
    <xf numFmtId="0" fontId="20" fillId="0" borderId="17" xfId="0" applyFont="1" applyBorder="1" applyAlignment="1">
      <alignment horizontal="center" vertical="top"/>
    </xf>
    <xf numFmtId="0" fontId="21" fillId="0" borderId="18" xfId="0" applyFont="1" applyBorder="1" applyAlignment="1">
      <alignment horizontal="left"/>
    </xf>
    <xf numFmtId="0" fontId="0" fillId="0" borderId="0" xfId="0" applyFont="1" applyBorder="1" applyAlignment="1">
      <alignment horizontal="right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0" fillId="0" borderId="0" xfId="0" applyFont="1" applyBorder="1" applyAlignment="1"/>
    <xf numFmtId="0" fontId="0" fillId="0" borderId="0" xfId="0" applyFont="1" applyBorder="1" applyAlignment="1">
      <alignment horizontal="left" wrapText="1"/>
    </xf>
    <xf numFmtId="0" fontId="21" fillId="0" borderId="18" xfId="0" applyFont="1" applyBorder="1" applyAlignment="1">
      <alignment horizontal="left" wrapText="1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4" fontId="22" fillId="0" borderId="16" xfId="0" applyNumberFormat="1" applyFont="1" applyBorder="1" applyAlignment="1">
      <alignment horizontal="center"/>
    </xf>
    <xf numFmtId="4" fontId="22" fillId="0" borderId="17" xfId="0" applyNumberFormat="1" applyFont="1" applyBorder="1" applyAlignment="1">
      <alignment horizontal="center"/>
    </xf>
    <xf numFmtId="0" fontId="22" fillId="0" borderId="16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4" fontId="22" fillId="0" borderId="16" xfId="0" applyNumberFormat="1" applyFont="1" applyBorder="1" applyAlignment="1">
      <alignment horizontal="center" vertical="center" wrapText="1"/>
    </xf>
    <xf numFmtId="4" fontId="22" fillId="0" borderId="17" xfId="0" applyNumberFormat="1" applyFont="1" applyBorder="1" applyAlignment="1">
      <alignment horizontal="center" vertical="center" wrapText="1"/>
    </xf>
    <xf numFmtId="0" fontId="24" fillId="0" borderId="13" xfId="0" applyFont="1" applyBorder="1" applyAlignment="1">
      <alignment horizontal="left" wrapText="1"/>
    </xf>
    <xf numFmtId="0" fontId="24" fillId="0" borderId="18" xfId="0" applyFont="1" applyBorder="1" applyAlignment="1">
      <alignment horizontal="left" wrapText="1"/>
    </xf>
    <xf numFmtId="0" fontId="24" fillId="0" borderId="14" xfId="0" applyFont="1" applyBorder="1" applyAlignment="1">
      <alignment horizontal="left" wrapText="1"/>
    </xf>
    <xf numFmtId="4" fontId="25" fillId="0" borderId="13" xfId="0" applyNumberFormat="1" applyFont="1" applyBorder="1" applyAlignment="1">
      <alignment horizontal="center" vertical="center"/>
    </xf>
    <xf numFmtId="4" fontId="25" fillId="0" borderId="14" xfId="0" applyNumberFormat="1" applyFont="1" applyBorder="1" applyAlignment="1">
      <alignment horizontal="center" vertical="center"/>
    </xf>
    <xf numFmtId="0" fontId="25" fillId="0" borderId="16" xfId="0" applyFont="1" applyBorder="1" applyAlignment="1">
      <alignment wrapText="1"/>
    </xf>
    <xf numFmtId="0" fontId="25" fillId="0" borderId="20" xfId="0" applyFont="1" applyBorder="1" applyAlignment="1">
      <alignment wrapText="1"/>
    </xf>
    <xf numFmtId="0" fontId="25" fillId="0" borderId="17" xfId="0" applyFont="1" applyBorder="1" applyAlignment="1">
      <alignment wrapText="1"/>
    </xf>
    <xf numFmtId="164" fontId="0" fillId="0" borderId="16" xfId="0" applyNumberFormat="1" applyFont="1" applyBorder="1" applyAlignment="1">
      <alignment horizontal="center" vertical="center"/>
    </xf>
    <xf numFmtId="164" fontId="0" fillId="0" borderId="17" xfId="0" applyNumberFormat="1" applyFont="1" applyBorder="1" applyAlignment="1">
      <alignment horizontal="center" vertical="center"/>
    </xf>
    <xf numFmtId="0" fontId="24" fillId="0" borderId="16" xfId="0" applyFont="1" applyBorder="1" applyAlignment="1">
      <alignment wrapText="1"/>
    </xf>
    <xf numFmtId="0" fontId="24" fillId="0" borderId="20" xfId="0" applyFont="1" applyBorder="1" applyAlignment="1">
      <alignment wrapText="1"/>
    </xf>
    <xf numFmtId="0" fontId="24" fillId="0" borderId="17" xfId="0" applyFont="1" applyBorder="1" applyAlignment="1">
      <alignment wrapText="1"/>
    </xf>
    <xf numFmtId="164" fontId="25" fillId="0" borderId="16" xfId="0" applyNumberFormat="1" applyFont="1" applyBorder="1" applyAlignment="1">
      <alignment horizontal="center" vertical="center"/>
    </xf>
    <xf numFmtId="164" fontId="25" fillId="0" borderId="17" xfId="0" applyNumberFormat="1" applyFont="1" applyBorder="1" applyAlignment="1">
      <alignment horizontal="center" vertical="center"/>
    </xf>
    <xf numFmtId="0" fontId="25" fillId="0" borderId="16" xfId="0" applyFont="1" applyBorder="1" applyAlignment="1">
      <alignment vertical="center" wrapText="1"/>
    </xf>
    <xf numFmtId="0" fontId="25" fillId="0" borderId="20" xfId="0" applyFont="1" applyBorder="1" applyAlignment="1">
      <alignment vertical="center" wrapText="1"/>
    </xf>
    <xf numFmtId="0" fontId="25" fillId="0" borderId="17" xfId="0" applyFont="1" applyBorder="1" applyAlignment="1">
      <alignment vertical="center" wrapText="1"/>
    </xf>
    <xf numFmtId="0" fontId="25" fillId="0" borderId="11" xfId="0" applyFont="1" applyBorder="1" applyAlignment="1">
      <alignment wrapText="1"/>
    </xf>
    <xf numFmtId="0" fontId="25" fillId="0" borderId="15" xfId="0" applyFont="1" applyBorder="1" applyAlignment="1">
      <alignment wrapText="1"/>
    </xf>
    <xf numFmtId="0" fontId="25" fillId="0" borderId="12" xfId="0" applyFont="1" applyBorder="1" applyAlignment="1">
      <alignment wrapText="1"/>
    </xf>
    <xf numFmtId="164" fontId="22" fillId="0" borderId="16" xfId="0" applyNumberFormat="1" applyFont="1" applyBorder="1" applyAlignment="1">
      <alignment horizontal="center" vertical="center" wrapText="1"/>
    </xf>
    <xf numFmtId="164" fontId="22" fillId="0" borderId="17" xfId="0" applyNumberFormat="1" applyFont="1" applyBorder="1" applyAlignment="1">
      <alignment horizontal="center" vertical="center" wrapText="1"/>
    </xf>
    <xf numFmtId="0" fontId="25" fillId="0" borderId="13" xfId="0" applyFont="1" applyBorder="1" applyAlignment="1">
      <alignment wrapText="1"/>
    </xf>
    <xf numFmtId="0" fontId="25" fillId="0" borderId="18" xfId="0" applyFont="1" applyBorder="1" applyAlignment="1">
      <alignment wrapText="1"/>
    </xf>
    <xf numFmtId="0" fontId="25" fillId="0" borderId="14" xfId="0" applyFont="1" applyBorder="1" applyAlignment="1">
      <alignment wrapText="1"/>
    </xf>
    <xf numFmtId="0" fontId="25" fillId="0" borderId="21" xfId="0" applyFont="1" applyBorder="1" applyAlignment="1">
      <alignment horizontal="left" wrapText="1"/>
    </xf>
    <xf numFmtId="0" fontId="25" fillId="0" borderId="0" xfId="0" applyFont="1" applyBorder="1" applyAlignment="1">
      <alignment horizontal="left" wrapText="1"/>
    </xf>
    <xf numFmtId="0" fontId="25" fillId="0" borderId="19" xfId="0" applyFont="1" applyBorder="1" applyAlignment="1">
      <alignment horizontal="left" wrapText="1"/>
    </xf>
    <xf numFmtId="0" fontId="23" fillId="0" borderId="16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5" fillId="0" borderId="16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0" borderId="15" xfId="0" applyFont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22" fillId="0" borderId="15" xfId="0" applyFont="1" applyBorder="1" applyAlignment="1">
      <alignment horizontal="left"/>
    </xf>
    <xf numFmtId="0" fontId="22" fillId="0" borderId="18" xfId="0" applyFont="1" applyBorder="1" applyAlignment="1">
      <alignment horizontal="left"/>
    </xf>
    <xf numFmtId="0" fontId="20" fillId="0" borderId="18" xfId="0" applyFont="1" applyBorder="1" applyAlignment="1">
      <alignment vertical="center"/>
    </xf>
    <xf numFmtId="0" fontId="20" fillId="0" borderId="18" xfId="0" applyFont="1" applyBorder="1" applyAlignment="1">
      <alignment horizontal="left" vertical="center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7"/>
  <sheetViews>
    <sheetView workbookViewId="0"/>
  </sheetViews>
  <sheetFormatPr defaultColWidth="9.33203125" defaultRowHeight="11.25" customHeight="1" x14ac:dyDescent="0.2"/>
  <cols>
    <col min="1" max="1" width="2.83203125" style="1" bestFit="1" customWidth="1"/>
    <col min="2" max="2" width="31.83203125" style="1" bestFit="1" customWidth="1"/>
    <col min="3" max="3" width="11.33203125" style="1" bestFit="1" customWidth="1"/>
    <col min="4" max="4" width="37.1640625" style="1" bestFit="1" customWidth="1"/>
    <col min="5" max="7" width="10.33203125" style="1" bestFit="1" customWidth="1"/>
    <col min="8" max="16384" width="9.33203125" style="1"/>
  </cols>
  <sheetData>
    <row r="1" spans="5:8" ht="12" customHeight="1" x14ac:dyDescent="0.2"/>
    <row r="2" spans="5:8" ht="12" customHeight="1" x14ac:dyDescent="0.2"/>
    <row r="3" spans="5:8" ht="12" customHeight="1" x14ac:dyDescent="0.2">
      <c r="E3" s="23" t="s">
        <v>0</v>
      </c>
      <c r="F3" s="23"/>
      <c r="G3" s="23"/>
      <c r="H3" s="23"/>
    </row>
    <row r="4" spans="5:8" ht="12" customHeight="1" x14ac:dyDescent="0.2">
      <c r="E4" s="23" t="s">
        <v>1</v>
      </c>
      <c r="F4" s="23"/>
      <c r="G4" s="23"/>
      <c r="H4" s="23"/>
    </row>
    <row r="5" spans="5:8" ht="12" customHeight="1" x14ac:dyDescent="0.2">
      <c r="E5" s="23" t="s">
        <v>2</v>
      </c>
      <c r="F5" s="23"/>
      <c r="G5" s="23"/>
      <c r="H5" s="23"/>
    </row>
    <row r="6" spans="5:8" ht="13.5" customHeight="1" x14ac:dyDescent="0.2">
      <c r="E6" s="23" t="s">
        <v>3</v>
      </c>
      <c r="F6" s="23"/>
      <c r="G6" s="23"/>
      <c r="H6" s="23"/>
    </row>
    <row r="7" spans="5:8" ht="12" customHeight="1" x14ac:dyDescent="0.2"/>
    <row r="8" spans="5:8" ht="12" customHeight="1" x14ac:dyDescent="0.2"/>
    <row r="9" spans="5:8" ht="12" customHeight="1" x14ac:dyDescent="0.2">
      <c r="E9" s="24" t="s">
        <v>4</v>
      </c>
      <c r="F9" s="24"/>
      <c r="G9" s="24"/>
      <c r="H9" s="24"/>
    </row>
    <row r="10" spans="5:8" ht="12" customHeight="1" x14ac:dyDescent="0.2">
      <c r="E10" s="24" t="s">
        <v>5</v>
      </c>
      <c r="F10" s="24"/>
      <c r="G10" s="24"/>
      <c r="H10" s="24"/>
    </row>
    <row r="11" spans="5:8" ht="12" customHeight="1" x14ac:dyDescent="0.2">
      <c r="E11" s="24" t="s">
        <v>6</v>
      </c>
      <c r="F11" s="24"/>
      <c r="G11" s="24"/>
      <c r="H11" s="24"/>
    </row>
    <row r="12" spans="5:8" ht="13.5" customHeight="1" x14ac:dyDescent="0.2">
      <c r="E12" s="24" t="s">
        <v>7</v>
      </c>
      <c r="F12" s="24"/>
      <c r="G12" s="24"/>
      <c r="H12" s="24"/>
    </row>
    <row r="13" spans="5:8" ht="12" customHeight="1" x14ac:dyDescent="0.2"/>
    <row r="14" spans="5:8" ht="12" customHeight="1" x14ac:dyDescent="0.2"/>
    <row r="15" spans="5:8" ht="12" customHeight="1" x14ac:dyDescent="0.2"/>
    <row r="16" spans="5:8" ht="12" customHeight="1" x14ac:dyDescent="0.2"/>
    <row r="17" spans="2:8" ht="12" customHeight="1" x14ac:dyDescent="0.2"/>
    <row r="18" spans="2:8" ht="12" customHeight="1" x14ac:dyDescent="0.2"/>
    <row r="19" spans="2:8" ht="10.5" customHeight="1" x14ac:dyDescent="0.2"/>
    <row r="20" spans="2:8" ht="15" customHeight="1" x14ac:dyDescent="0.2">
      <c r="B20" s="25" t="s">
        <v>8</v>
      </c>
      <c r="C20" s="25"/>
      <c r="D20" s="25"/>
      <c r="E20" s="25"/>
      <c r="F20" s="25"/>
      <c r="G20" s="25"/>
      <c r="H20" s="25"/>
    </row>
    <row r="21" spans="2:8" ht="15" customHeight="1" x14ac:dyDescent="0.2">
      <c r="B21" s="25" t="s">
        <v>9</v>
      </c>
      <c r="C21" s="25"/>
      <c r="D21" s="25"/>
      <c r="E21" s="25"/>
      <c r="F21" s="25"/>
      <c r="G21" s="25"/>
      <c r="H21" s="25"/>
    </row>
    <row r="22" spans="2:8" ht="15" customHeight="1" x14ac:dyDescent="0.2">
      <c r="B22" s="22" t="s">
        <v>10</v>
      </c>
      <c r="C22" s="22"/>
      <c r="D22" s="22"/>
      <c r="E22" s="22"/>
      <c r="F22" s="22"/>
      <c r="G22" s="22"/>
      <c r="H22" s="22"/>
    </row>
    <row r="23" spans="2:8" ht="15" customHeight="1" x14ac:dyDescent="0.2">
      <c r="B23" s="22" t="s">
        <v>11</v>
      </c>
      <c r="C23" s="22"/>
      <c r="D23" s="22"/>
      <c r="E23" s="22"/>
      <c r="F23" s="22"/>
      <c r="G23" s="22"/>
      <c r="H23" s="22"/>
    </row>
    <row r="24" spans="2:8" ht="12" customHeight="1" x14ac:dyDescent="0.2"/>
    <row r="25" spans="2:8" ht="12" customHeight="1" x14ac:dyDescent="0.2">
      <c r="G25" s="26" t="s">
        <v>12</v>
      </c>
      <c r="H25" s="27"/>
    </row>
    <row r="26" spans="2:8" ht="12" customHeight="1" x14ac:dyDescent="0.2">
      <c r="G26" s="28"/>
      <c r="H26" s="29"/>
    </row>
    <row r="27" spans="2:8" ht="21.75" customHeight="1" x14ac:dyDescent="0.2">
      <c r="E27" s="23" t="s">
        <v>13</v>
      </c>
      <c r="F27" s="23"/>
      <c r="G27" s="30" t="s">
        <v>14</v>
      </c>
      <c r="H27" s="31"/>
    </row>
    <row r="28" spans="2:8" ht="12" customHeight="1" x14ac:dyDescent="0.2"/>
    <row r="29" spans="2:8" ht="12" customHeight="1" x14ac:dyDescent="0.2">
      <c r="B29" s="1" t="s">
        <v>15</v>
      </c>
      <c r="C29" s="32" t="s">
        <v>16</v>
      </c>
      <c r="D29" s="32"/>
      <c r="E29" s="33" t="s">
        <v>17</v>
      </c>
      <c r="F29" s="33"/>
      <c r="G29" s="34" t="s">
        <v>18</v>
      </c>
      <c r="H29" s="35"/>
    </row>
    <row r="30" spans="2:8" ht="12" customHeight="1" x14ac:dyDescent="0.2">
      <c r="B30" s="2" t="s">
        <v>19</v>
      </c>
      <c r="C30" s="32"/>
      <c r="D30" s="32"/>
      <c r="E30" s="33" t="s">
        <v>20</v>
      </c>
      <c r="F30" s="33"/>
      <c r="G30" s="36"/>
      <c r="H30" s="37"/>
    </row>
    <row r="31" spans="2:8" ht="12" customHeight="1" x14ac:dyDescent="0.2"/>
    <row r="32" spans="2:8" ht="12" customHeight="1" x14ac:dyDescent="0.2">
      <c r="B32" s="3" t="s">
        <v>21</v>
      </c>
      <c r="C32" s="40" t="s">
        <v>22</v>
      </c>
      <c r="D32" s="40"/>
      <c r="E32" s="33" t="s">
        <v>23</v>
      </c>
      <c r="F32" s="33"/>
      <c r="G32" s="34" t="s">
        <v>24</v>
      </c>
      <c r="H32" s="35"/>
    </row>
    <row r="33" spans="2:8" ht="12" customHeight="1" x14ac:dyDescent="0.2">
      <c r="B33" s="2" t="s">
        <v>25</v>
      </c>
      <c r="C33" s="40"/>
      <c r="D33" s="40"/>
      <c r="E33" s="33" t="s">
        <v>26</v>
      </c>
      <c r="F33" s="33"/>
      <c r="G33" s="36"/>
      <c r="H33" s="37"/>
    </row>
    <row r="34" spans="2:8" ht="12" customHeight="1" x14ac:dyDescent="0.2"/>
    <row r="35" spans="2:8" ht="12" customHeight="1" x14ac:dyDescent="0.2">
      <c r="B35" s="3" t="s">
        <v>27</v>
      </c>
      <c r="C35" s="40" t="s">
        <v>28</v>
      </c>
      <c r="D35" s="40"/>
      <c r="E35" s="33" t="s">
        <v>29</v>
      </c>
      <c r="F35" s="33"/>
      <c r="G35" s="34" t="s">
        <v>30</v>
      </c>
      <c r="H35" s="35"/>
    </row>
    <row r="36" spans="2:8" ht="12" customHeight="1" x14ac:dyDescent="0.2">
      <c r="B36" s="2" t="s">
        <v>31</v>
      </c>
      <c r="C36" s="40"/>
      <c r="D36" s="40"/>
      <c r="E36" s="33" t="s">
        <v>32</v>
      </c>
      <c r="F36" s="33"/>
      <c r="G36" s="36"/>
      <c r="H36" s="37"/>
    </row>
    <row r="37" spans="2:8" ht="12" customHeight="1" x14ac:dyDescent="0.2"/>
    <row r="38" spans="2:8" ht="12" customHeight="1" x14ac:dyDescent="0.2">
      <c r="B38" s="3" t="s">
        <v>33</v>
      </c>
      <c r="C38" s="40" t="s">
        <v>34</v>
      </c>
      <c r="D38" s="40"/>
      <c r="E38" s="33" t="s">
        <v>35</v>
      </c>
      <c r="F38" s="33"/>
      <c r="G38" s="34" t="s">
        <v>36</v>
      </c>
      <c r="H38" s="35"/>
    </row>
    <row r="39" spans="2:8" ht="12" customHeight="1" x14ac:dyDescent="0.2">
      <c r="B39" s="2" t="s">
        <v>37</v>
      </c>
      <c r="C39" s="40"/>
      <c r="D39" s="40"/>
      <c r="E39" s="33" t="s">
        <v>38</v>
      </c>
      <c r="F39" s="33"/>
      <c r="G39" s="36"/>
      <c r="H39" s="37"/>
    </row>
    <row r="40" spans="2:8" ht="12" customHeight="1" x14ac:dyDescent="0.2"/>
    <row r="41" spans="2:8" ht="12" customHeight="1" x14ac:dyDescent="0.2">
      <c r="B41" s="4" t="s">
        <v>39</v>
      </c>
      <c r="C41" s="40" t="s">
        <v>40</v>
      </c>
      <c r="D41" s="40"/>
      <c r="E41" s="33" t="s">
        <v>41</v>
      </c>
      <c r="F41" s="33"/>
      <c r="G41" s="34" t="s">
        <v>42</v>
      </c>
      <c r="H41" s="35"/>
    </row>
    <row r="42" spans="2:8" ht="12" customHeight="1" x14ac:dyDescent="0.2">
      <c r="B42" s="2" t="s">
        <v>43</v>
      </c>
      <c r="C42" s="40"/>
      <c r="D42" s="40"/>
      <c r="E42" s="33" t="s">
        <v>44</v>
      </c>
      <c r="F42" s="33"/>
      <c r="G42" s="36"/>
      <c r="H42" s="37"/>
    </row>
    <row r="43" spans="2:8" ht="12" customHeight="1" x14ac:dyDescent="0.2"/>
    <row r="44" spans="2:8" ht="12" customHeight="1" x14ac:dyDescent="0.2">
      <c r="B44" s="38" t="s">
        <v>45</v>
      </c>
      <c r="C44" s="38"/>
      <c r="E44" s="33" t="s">
        <v>46</v>
      </c>
      <c r="F44" s="33"/>
      <c r="G44" s="34" t="s">
        <v>47</v>
      </c>
      <c r="H44" s="35"/>
    </row>
    <row r="45" spans="2:8" ht="12" customHeight="1" x14ac:dyDescent="0.2">
      <c r="B45" s="39" t="s">
        <v>48</v>
      </c>
      <c r="C45" s="39"/>
      <c r="E45" s="33" t="s">
        <v>49</v>
      </c>
      <c r="F45" s="33"/>
      <c r="G45" s="36"/>
      <c r="H45" s="37"/>
    </row>
    <row r="46" spans="2:8" ht="12" customHeight="1" x14ac:dyDescent="0.2"/>
    <row r="47" spans="2:8" ht="12" customHeight="1" x14ac:dyDescent="0.2">
      <c r="B47" s="1" t="s">
        <v>50</v>
      </c>
      <c r="C47" s="40" t="s">
        <v>51</v>
      </c>
      <c r="D47" s="40"/>
      <c r="E47" s="33" t="s">
        <v>52</v>
      </c>
      <c r="F47" s="33"/>
      <c r="G47" s="34" t="s">
        <v>53</v>
      </c>
      <c r="H47" s="35"/>
    </row>
    <row r="48" spans="2:8" ht="12" customHeight="1" x14ac:dyDescent="0.2">
      <c r="B48" s="2" t="s">
        <v>54</v>
      </c>
      <c r="C48" s="40"/>
      <c r="D48" s="40"/>
      <c r="E48" s="33" t="s">
        <v>55</v>
      </c>
      <c r="F48" s="33"/>
      <c r="G48" s="36"/>
      <c r="H48" s="37"/>
    </row>
    <row r="49" spans="2:8" ht="12" customHeight="1" x14ac:dyDescent="0.2"/>
    <row r="50" spans="2:8" ht="12" customHeight="1" x14ac:dyDescent="0.2">
      <c r="B50" s="1" t="s">
        <v>56</v>
      </c>
      <c r="C50" s="40" t="s">
        <v>57</v>
      </c>
      <c r="D50" s="40"/>
      <c r="E50" s="33" t="s">
        <v>58</v>
      </c>
      <c r="F50" s="33"/>
      <c r="G50" s="41" t="s">
        <v>51</v>
      </c>
      <c r="H50" s="42"/>
    </row>
    <row r="51" spans="2:8" ht="12" customHeight="1" x14ac:dyDescent="0.2">
      <c r="B51" s="2" t="s">
        <v>59</v>
      </c>
      <c r="C51" s="40"/>
      <c r="D51" s="40"/>
      <c r="E51" s="33" t="s">
        <v>60</v>
      </c>
      <c r="F51" s="33"/>
      <c r="G51" s="43"/>
      <c r="H51" s="44"/>
    </row>
    <row r="52" spans="2:8" ht="12" customHeight="1" x14ac:dyDescent="0.2">
      <c r="G52" s="5" t="s">
        <v>51</v>
      </c>
      <c r="H52" s="5" t="s">
        <v>51</v>
      </c>
    </row>
    <row r="53" spans="2:8" ht="12" customHeight="1" x14ac:dyDescent="0.2">
      <c r="B53" s="6" t="s">
        <v>61</v>
      </c>
      <c r="E53" s="33" t="s">
        <v>62</v>
      </c>
      <c r="F53" s="33"/>
      <c r="G53" s="41" t="s">
        <v>51</v>
      </c>
      <c r="H53" s="42"/>
    </row>
    <row r="54" spans="2:8" ht="12" customHeight="1" x14ac:dyDescent="0.2">
      <c r="B54" s="2" t="s">
        <v>63</v>
      </c>
      <c r="E54" s="33" t="s">
        <v>64</v>
      </c>
      <c r="F54" s="33"/>
      <c r="G54" s="43"/>
      <c r="H54" s="44"/>
    </row>
    <row r="55" spans="2:8" ht="12" customHeight="1" x14ac:dyDescent="0.2">
      <c r="G55" s="5" t="s">
        <v>51</v>
      </c>
      <c r="H55" s="5" t="s">
        <v>51</v>
      </c>
    </row>
    <row r="56" spans="2:8" ht="12" customHeight="1" x14ac:dyDescent="0.2">
      <c r="E56" s="33" t="s">
        <v>65</v>
      </c>
      <c r="F56" s="33"/>
      <c r="G56" s="41" t="s">
        <v>51</v>
      </c>
      <c r="H56" s="42"/>
    </row>
    <row r="57" spans="2:8" ht="12" customHeight="1" x14ac:dyDescent="0.2">
      <c r="E57" s="33" t="s">
        <v>66</v>
      </c>
      <c r="F57" s="33"/>
      <c r="G57" s="43"/>
      <c r="H57" s="44"/>
    </row>
  </sheetData>
  <mergeCells count="54">
    <mergeCell ref="C47:D48"/>
    <mergeCell ref="E47:F47"/>
    <mergeCell ref="G47:H48"/>
    <mergeCell ref="E48:F48"/>
    <mergeCell ref="E56:F56"/>
    <mergeCell ref="G56:H57"/>
    <mergeCell ref="E57:F57"/>
    <mergeCell ref="C50:D51"/>
    <mergeCell ref="E50:F50"/>
    <mergeCell ref="G50:H51"/>
    <mergeCell ref="E51:F51"/>
    <mergeCell ref="E53:F53"/>
    <mergeCell ref="G53:H54"/>
    <mergeCell ref="E54:F54"/>
    <mergeCell ref="C41:D42"/>
    <mergeCell ref="E41:F41"/>
    <mergeCell ref="G41:H42"/>
    <mergeCell ref="E42:F42"/>
    <mergeCell ref="E45:F45"/>
    <mergeCell ref="B44:C44"/>
    <mergeCell ref="E44:F44"/>
    <mergeCell ref="G44:H45"/>
    <mergeCell ref="B45:C45"/>
    <mergeCell ref="C32:D33"/>
    <mergeCell ref="E32:F32"/>
    <mergeCell ref="G32:H33"/>
    <mergeCell ref="E33:F33"/>
    <mergeCell ref="C35:D36"/>
    <mergeCell ref="E35:F35"/>
    <mergeCell ref="G35:H36"/>
    <mergeCell ref="E36:F36"/>
    <mergeCell ref="C38:D39"/>
    <mergeCell ref="E38:F38"/>
    <mergeCell ref="G38:H39"/>
    <mergeCell ref="E39:F39"/>
    <mergeCell ref="G25:H26"/>
    <mergeCell ref="E27:F27"/>
    <mergeCell ref="G27:H27"/>
    <mergeCell ref="C29:D30"/>
    <mergeCell ref="E29:F29"/>
    <mergeCell ref="G29:H30"/>
    <mergeCell ref="E30:F30"/>
    <mergeCell ref="B23:H23"/>
    <mergeCell ref="E3:H3"/>
    <mergeCell ref="E4:H4"/>
    <mergeCell ref="E5:H5"/>
    <mergeCell ref="E6:H6"/>
    <mergeCell ref="E9:H9"/>
    <mergeCell ref="E10:H10"/>
    <mergeCell ref="E11:H11"/>
    <mergeCell ref="E12:H12"/>
    <mergeCell ref="B20:H20"/>
    <mergeCell ref="B21:H21"/>
    <mergeCell ref="B22:H22"/>
  </mergeCells>
  <pageMargins left="0.196850393700787" right="0.196850393700787" top="0.196850393700787" bottom="0.196850393700787" header="0.19685039370078741" footer="0.19685039370078741"/>
  <pageSetup paperSize="9" scale="98" orientation="portrait" horizontalDpi="1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topLeftCell="A19" workbookViewId="0">
      <selection activeCell="K7" sqref="K7:L7"/>
    </sheetView>
  </sheetViews>
  <sheetFormatPr defaultColWidth="9.33203125" defaultRowHeight="11.25" customHeight="1" x14ac:dyDescent="0.2"/>
  <cols>
    <col min="1" max="1" width="2.6640625" bestFit="1" customWidth="1"/>
    <col min="2" max="6" width="10.33203125" bestFit="1" customWidth="1"/>
    <col min="7" max="7" width="15.1640625" bestFit="1" customWidth="1"/>
    <col min="8" max="12" width="10.33203125" bestFit="1" customWidth="1"/>
  </cols>
  <sheetData>
    <row r="2" spans="2:12" ht="72.75" customHeight="1" x14ac:dyDescent="0.2">
      <c r="B2" s="45" t="s">
        <v>67</v>
      </c>
      <c r="C2" s="46"/>
      <c r="D2" s="46"/>
      <c r="E2" s="46"/>
      <c r="F2" s="46"/>
      <c r="G2" s="46"/>
      <c r="H2" s="7" t="s">
        <v>68</v>
      </c>
      <c r="I2" s="47" t="s">
        <v>69</v>
      </c>
      <c r="J2" s="48"/>
      <c r="K2" s="47" t="s">
        <v>70</v>
      </c>
      <c r="L2" s="49"/>
    </row>
    <row r="3" spans="2:12" ht="12.75" customHeight="1" x14ac:dyDescent="0.2">
      <c r="B3" s="50">
        <v>1</v>
      </c>
      <c r="C3" s="51"/>
      <c r="D3" s="51"/>
      <c r="E3" s="51"/>
      <c r="F3" s="51"/>
      <c r="G3" s="51"/>
      <c r="H3" s="8" t="s">
        <v>71</v>
      </c>
      <c r="I3" s="50" t="s">
        <v>72</v>
      </c>
      <c r="J3" s="52"/>
      <c r="K3" s="50" t="s">
        <v>73</v>
      </c>
      <c r="L3" s="52"/>
    </row>
    <row r="4" spans="2:12" ht="12.75" customHeight="1" x14ac:dyDescent="0.2">
      <c r="B4" s="53" t="s">
        <v>74</v>
      </c>
      <c r="C4" s="54"/>
      <c r="D4" s="54"/>
      <c r="E4" s="54"/>
      <c r="F4" s="54"/>
      <c r="G4" s="55"/>
      <c r="H4" s="9" t="s">
        <v>51</v>
      </c>
      <c r="I4" s="56" t="s">
        <v>51</v>
      </c>
      <c r="J4" s="57"/>
      <c r="K4" s="56" t="s">
        <v>51</v>
      </c>
      <c r="L4" s="57"/>
    </row>
    <row r="5" spans="2:12" ht="27" customHeight="1" x14ac:dyDescent="0.2">
      <c r="B5" s="58" t="s">
        <v>75</v>
      </c>
      <c r="C5" s="59"/>
      <c r="D5" s="59"/>
      <c r="E5" s="59"/>
      <c r="F5" s="59"/>
      <c r="G5" s="60"/>
      <c r="H5" s="10" t="s">
        <v>51</v>
      </c>
      <c r="I5" s="61" t="s">
        <v>51</v>
      </c>
      <c r="J5" s="62"/>
      <c r="K5" s="61" t="s">
        <v>51</v>
      </c>
      <c r="L5" s="62"/>
    </row>
    <row r="6" spans="2:12" ht="24" customHeight="1" x14ac:dyDescent="0.2">
      <c r="B6" s="63" t="s">
        <v>76</v>
      </c>
      <c r="C6" s="64"/>
      <c r="D6" s="64"/>
      <c r="E6" s="64"/>
      <c r="F6" s="64"/>
      <c r="G6" s="65"/>
      <c r="H6" s="11" t="s">
        <v>51</v>
      </c>
      <c r="I6" s="66" t="s">
        <v>51</v>
      </c>
      <c r="J6" s="67"/>
      <c r="K6" s="66" t="s">
        <v>51</v>
      </c>
      <c r="L6" s="67"/>
    </row>
    <row r="7" spans="2:12" ht="24.75" customHeight="1" x14ac:dyDescent="0.2">
      <c r="B7" s="68" t="s">
        <v>77</v>
      </c>
      <c r="C7" s="69"/>
      <c r="D7" s="69"/>
      <c r="E7" s="69"/>
      <c r="F7" s="69"/>
      <c r="G7" s="70"/>
      <c r="H7" s="12" t="s">
        <v>78</v>
      </c>
      <c r="I7" s="71">
        <v>1924110.6</v>
      </c>
      <c r="J7" s="72"/>
      <c r="K7" s="71">
        <v>1924110.6</v>
      </c>
      <c r="L7" s="72"/>
    </row>
    <row r="8" spans="2:12" ht="23.25" customHeight="1" x14ac:dyDescent="0.2">
      <c r="B8" s="68" t="s">
        <v>79</v>
      </c>
      <c r="C8" s="69"/>
      <c r="D8" s="69"/>
      <c r="E8" s="69"/>
      <c r="F8" s="69"/>
      <c r="G8" s="70"/>
      <c r="H8" s="12" t="s">
        <v>80</v>
      </c>
      <c r="I8" s="71">
        <v>587711.4</v>
      </c>
      <c r="J8" s="72"/>
      <c r="K8" s="71">
        <v>598461.5</v>
      </c>
      <c r="L8" s="72"/>
    </row>
    <row r="9" spans="2:12" ht="26.25" customHeight="1" x14ac:dyDescent="0.2">
      <c r="B9" s="68" t="s">
        <v>81</v>
      </c>
      <c r="C9" s="69"/>
      <c r="D9" s="69"/>
      <c r="E9" s="69"/>
      <c r="F9" s="69"/>
      <c r="G9" s="70"/>
      <c r="H9" s="12" t="s">
        <v>82</v>
      </c>
      <c r="I9" s="71">
        <v>1336399.2</v>
      </c>
      <c r="J9" s="72"/>
      <c r="K9" s="71">
        <f>K7-K8</f>
        <v>1325649.1000000001</v>
      </c>
      <c r="L9" s="72"/>
    </row>
    <row r="10" spans="2:12" ht="23.25" customHeight="1" x14ac:dyDescent="0.2">
      <c r="B10" s="73" t="s">
        <v>83</v>
      </c>
      <c r="C10" s="74"/>
      <c r="D10" s="74"/>
      <c r="E10" s="74"/>
      <c r="F10" s="74"/>
      <c r="G10" s="75"/>
      <c r="H10" s="13" t="s">
        <v>51</v>
      </c>
      <c r="I10" s="76" t="s">
        <v>51</v>
      </c>
      <c r="J10" s="77"/>
      <c r="K10" s="76" t="s">
        <v>51</v>
      </c>
      <c r="L10" s="77"/>
    </row>
    <row r="11" spans="2:12" ht="23.25" customHeight="1" x14ac:dyDescent="0.2">
      <c r="B11" s="78" t="s">
        <v>84</v>
      </c>
      <c r="C11" s="79"/>
      <c r="D11" s="79"/>
      <c r="E11" s="79"/>
      <c r="F11" s="79"/>
      <c r="G11" s="80"/>
      <c r="H11" s="12" t="s">
        <v>85</v>
      </c>
      <c r="I11" s="71" t="s">
        <v>51</v>
      </c>
      <c r="J11" s="72"/>
      <c r="K11" s="71" t="s">
        <v>51</v>
      </c>
      <c r="L11" s="72"/>
    </row>
    <row r="12" spans="2:12" ht="23.25" customHeight="1" x14ac:dyDescent="0.2">
      <c r="B12" s="68" t="s">
        <v>86</v>
      </c>
      <c r="C12" s="69"/>
      <c r="D12" s="69"/>
      <c r="E12" s="69"/>
      <c r="F12" s="69"/>
      <c r="G12" s="70"/>
      <c r="H12" s="12" t="s">
        <v>87</v>
      </c>
      <c r="I12" s="71" t="s">
        <v>51</v>
      </c>
      <c r="J12" s="72"/>
      <c r="K12" s="71" t="s">
        <v>51</v>
      </c>
      <c r="L12" s="72"/>
    </row>
    <row r="13" spans="2:12" ht="23.25" customHeight="1" x14ac:dyDescent="0.2">
      <c r="B13" s="68" t="s">
        <v>88</v>
      </c>
      <c r="C13" s="69"/>
      <c r="D13" s="69"/>
      <c r="E13" s="69"/>
      <c r="F13" s="69"/>
      <c r="G13" s="70"/>
      <c r="H13" s="12" t="s">
        <v>89</v>
      </c>
      <c r="I13" s="71" t="s">
        <v>51</v>
      </c>
      <c r="J13" s="72"/>
      <c r="K13" s="71" t="s">
        <v>51</v>
      </c>
      <c r="L13" s="72"/>
    </row>
    <row r="14" spans="2:12" ht="45.75" customHeight="1" x14ac:dyDescent="0.2">
      <c r="B14" s="68" t="s">
        <v>90</v>
      </c>
      <c r="C14" s="69"/>
      <c r="D14" s="69"/>
      <c r="E14" s="69"/>
      <c r="F14" s="69"/>
      <c r="G14" s="70"/>
      <c r="H14" s="12" t="s">
        <v>91</v>
      </c>
      <c r="I14" s="71">
        <v>26246.1</v>
      </c>
      <c r="J14" s="72"/>
      <c r="K14" s="71">
        <v>26246.1</v>
      </c>
      <c r="L14" s="72"/>
    </row>
    <row r="15" spans="2:12" ht="23.25" customHeight="1" x14ac:dyDescent="0.2">
      <c r="B15" s="68" t="s">
        <v>92</v>
      </c>
      <c r="C15" s="69"/>
      <c r="D15" s="69"/>
      <c r="E15" s="69"/>
      <c r="F15" s="69"/>
      <c r="G15" s="70"/>
      <c r="H15" s="12" t="s">
        <v>93</v>
      </c>
      <c r="I15" s="71">
        <v>1185.9000000000001</v>
      </c>
      <c r="J15" s="72"/>
      <c r="K15" s="71">
        <v>1185.9000000000001</v>
      </c>
      <c r="L15" s="72"/>
    </row>
    <row r="16" spans="2:12" ht="24" customHeight="1" x14ac:dyDescent="0.2">
      <c r="B16" s="68" t="s">
        <v>94</v>
      </c>
      <c r="C16" s="69"/>
      <c r="D16" s="69"/>
      <c r="E16" s="69"/>
      <c r="F16" s="69"/>
      <c r="G16" s="70"/>
      <c r="H16" s="12" t="s">
        <v>95</v>
      </c>
      <c r="I16" s="71">
        <v>11578.2</v>
      </c>
      <c r="J16" s="72"/>
      <c r="K16" s="71">
        <v>11578.2</v>
      </c>
      <c r="L16" s="72"/>
    </row>
    <row r="17" spans="2:12" ht="23.25" customHeight="1" x14ac:dyDescent="0.2">
      <c r="B17" s="68" t="s">
        <v>96</v>
      </c>
      <c r="C17" s="69"/>
      <c r="D17" s="69"/>
      <c r="E17" s="69"/>
      <c r="F17" s="69"/>
      <c r="G17" s="70"/>
      <c r="H17" s="12" t="s">
        <v>97</v>
      </c>
      <c r="I17" s="71" t="s">
        <v>51</v>
      </c>
      <c r="J17" s="72"/>
      <c r="K17" s="71" t="s">
        <v>51</v>
      </c>
      <c r="L17" s="72"/>
    </row>
    <row r="18" spans="2:12" ht="34.5" customHeight="1" x14ac:dyDescent="0.2">
      <c r="B18" s="68" t="s">
        <v>98</v>
      </c>
      <c r="C18" s="69"/>
      <c r="D18" s="69"/>
      <c r="E18" s="69"/>
      <c r="F18" s="69"/>
      <c r="G18" s="70"/>
      <c r="H18" s="12" t="s">
        <v>99</v>
      </c>
      <c r="I18" s="71" t="s">
        <v>51</v>
      </c>
      <c r="J18" s="72"/>
      <c r="K18" s="71" t="s">
        <v>51</v>
      </c>
      <c r="L18" s="72"/>
    </row>
    <row r="19" spans="2:12" ht="24" customHeight="1" x14ac:dyDescent="0.2">
      <c r="B19" s="68" t="s">
        <v>100</v>
      </c>
      <c r="C19" s="69"/>
      <c r="D19" s="69"/>
      <c r="E19" s="69"/>
      <c r="F19" s="69"/>
      <c r="G19" s="70"/>
      <c r="H19" s="12" t="s">
        <v>101</v>
      </c>
      <c r="I19" s="71">
        <v>13482</v>
      </c>
      <c r="J19" s="72"/>
      <c r="K19" s="71">
        <v>13482</v>
      </c>
      <c r="L19" s="72"/>
    </row>
    <row r="20" spans="2:12" ht="25.5" customHeight="1" x14ac:dyDescent="0.2">
      <c r="B20" s="68" t="s">
        <v>102</v>
      </c>
      <c r="C20" s="69"/>
      <c r="D20" s="69"/>
      <c r="E20" s="69"/>
      <c r="F20" s="69"/>
      <c r="G20" s="70"/>
      <c r="H20" s="12" t="s">
        <v>103</v>
      </c>
      <c r="I20" s="71" t="s">
        <v>51</v>
      </c>
      <c r="J20" s="72"/>
      <c r="K20" s="71" t="s">
        <v>51</v>
      </c>
      <c r="L20" s="72"/>
    </row>
    <row r="21" spans="2:12" ht="24.75" customHeight="1" x14ac:dyDescent="0.2">
      <c r="B21" s="68" t="s">
        <v>104</v>
      </c>
      <c r="C21" s="69"/>
      <c r="D21" s="69"/>
      <c r="E21" s="69"/>
      <c r="F21" s="69"/>
      <c r="G21" s="70"/>
      <c r="H21" s="12" t="s">
        <v>105</v>
      </c>
      <c r="I21" s="71" t="s">
        <v>51</v>
      </c>
      <c r="J21" s="72"/>
      <c r="K21" s="71" t="s">
        <v>51</v>
      </c>
      <c r="L21" s="72"/>
    </row>
    <row r="22" spans="2:12" ht="24.75" customHeight="1" x14ac:dyDescent="0.2">
      <c r="B22" s="68" t="s">
        <v>106</v>
      </c>
      <c r="C22" s="69"/>
      <c r="D22" s="69"/>
      <c r="E22" s="69"/>
      <c r="F22" s="69"/>
      <c r="G22" s="70"/>
      <c r="H22" s="12" t="s">
        <v>107</v>
      </c>
      <c r="I22" s="71" t="s">
        <v>51</v>
      </c>
      <c r="J22" s="72"/>
      <c r="K22" s="71" t="s">
        <v>51</v>
      </c>
      <c r="L22" s="72"/>
    </row>
    <row r="23" spans="2:12" ht="23.25" customHeight="1" x14ac:dyDescent="0.2">
      <c r="B23" s="68" t="s">
        <v>108</v>
      </c>
      <c r="C23" s="69"/>
      <c r="D23" s="69"/>
      <c r="E23" s="69"/>
      <c r="F23" s="69"/>
      <c r="G23" s="70"/>
      <c r="H23" s="12" t="s">
        <v>109</v>
      </c>
      <c r="I23" s="71" t="s">
        <v>51</v>
      </c>
      <c r="J23" s="72"/>
      <c r="K23" s="71" t="s">
        <v>51</v>
      </c>
      <c r="L23" s="72"/>
    </row>
    <row r="24" spans="2:12" ht="24.75" customHeight="1" x14ac:dyDescent="0.2">
      <c r="B24" s="81" t="s">
        <v>110</v>
      </c>
      <c r="C24" s="82"/>
      <c r="D24" s="82"/>
      <c r="E24" s="82"/>
      <c r="F24" s="82"/>
      <c r="G24" s="83"/>
      <c r="H24" s="14" t="s">
        <v>111</v>
      </c>
      <c r="I24" s="71">
        <v>1362645.3</v>
      </c>
      <c r="J24" s="72"/>
      <c r="K24" s="71">
        <v>1351895.2</v>
      </c>
      <c r="L24" s="72"/>
    </row>
    <row r="25" spans="2:12" ht="27.75" customHeight="1" x14ac:dyDescent="0.2">
      <c r="B25" s="58" t="s">
        <v>112</v>
      </c>
      <c r="C25" s="59"/>
      <c r="D25" s="59"/>
      <c r="E25" s="59"/>
      <c r="F25" s="59"/>
      <c r="G25" s="60"/>
      <c r="H25" s="10" t="s">
        <v>51</v>
      </c>
      <c r="I25" s="84" t="s">
        <v>51</v>
      </c>
      <c r="J25" s="85"/>
      <c r="K25" s="84" t="s">
        <v>51</v>
      </c>
      <c r="L25" s="85"/>
    </row>
    <row r="26" spans="2:12" ht="57" customHeight="1" x14ac:dyDescent="0.2">
      <c r="B26" s="89" t="s">
        <v>113</v>
      </c>
      <c r="C26" s="90"/>
      <c r="D26" s="90"/>
      <c r="E26" s="90"/>
      <c r="F26" s="90"/>
      <c r="G26" s="91"/>
      <c r="H26" s="15" t="s">
        <v>114</v>
      </c>
      <c r="I26" s="71">
        <v>996</v>
      </c>
      <c r="J26" s="72"/>
      <c r="K26" s="71">
        <v>0.3</v>
      </c>
      <c r="L26" s="72"/>
    </row>
    <row r="27" spans="2:12" ht="24.75" customHeight="1" x14ac:dyDescent="0.2">
      <c r="B27" s="68" t="s">
        <v>115</v>
      </c>
      <c r="C27" s="69"/>
      <c r="D27" s="69"/>
      <c r="E27" s="69"/>
      <c r="F27" s="69"/>
      <c r="G27" s="70"/>
      <c r="H27" s="12" t="s">
        <v>116</v>
      </c>
      <c r="I27" s="71">
        <v>45.7</v>
      </c>
      <c r="J27" s="72"/>
      <c r="K27" s="71" t="s">
        <v>51</v>
      </c>
      <c r="L27" s="72"/>
    </row>
    <row r="28" spans="2:12" ht="25.5" customHeight="1" x14ac:dyDescent="0.2">
      <c r="B28" s="86" t="s">
        <v>117</v>
      </c>
      <c r="C28" s="87"/>
      <c r="D28" s="87"/>
      <c r="E28" s="87"/>
      <c r="F28" s="87"/>
      <c r="G28" s="88"/>
      <c r="H28" s="16" t="s">
        <v>118</v>
      </c>
      <c r="I28" s="71" t="s">
        <v>51</v>
      </c>
      <c r="J28" s="72"/>
      <c r="K28" s="71" t="s">
        <v>51</v>
      </c>
      <c r="L28" s="72"/>
    </row>
  </sheetData>
  <mergeCells count="81">
    <mergeCell ref="B28:G28"/>
    <mergeCell ref="I28:J28"/>
    <mergeCell ref="K28:L28"/>
    <mergeCell ref="B26:G26"/>
    <mergeCell ref="I26:J26"/>
    <mergeCell ref="K26:L26"/>
    <mergeCell ref="B27:G27"/>
    <mergeCell ref="I27:J27"/>
    <mergeCell ref="K27:L27"/>
    <mergeCell ref="B24:G24"/>
    <mergeCell ref="I24:J24"/>
    <mergeCell ref="K24:L24"/>
    <mergeCell ref="B25:G25"/>
    <mergeCell ref="I25:J25"/>
    <mergeCell ref="K25:L25"/>
    <mergeCell ref="B22:G22"/>
    <mergeCell ref="I22:J22"/>
    <mergeCell ref="K22:L22"/>
    <mergeCell ref="B23:G23"/>
    <mergeCell ref="I23:J23"/>
    <mergeCell ref="K23:L23"/>
    <mergeCell ref="B20:G20"/>
    <mergeCell ref="I20:J20"/>
    <mergeCell ref="K20:L20"/>
    <mergeCell ref="B21:G21"/>
    <mergeCell ref="I21:J21"/>
    <mergeCell ref="K21:L21"/>
    <mergeCell ref="B18:G18"/>
    <mergeCell ref="I18:J18"/>
    <mergeCell ref="K18:L18"/>
    <mergeCell ref="B19:G19"/>
    <mergeCell ref="I19:J19"/>
    <mergeCell ref="K19:L19"/>
    <mergeCell ref="B16:G16"/>
    <mergeCell ref="I16:J16"/>
    <mergeCell ref="K16:L16"/>
    <mergeCell ref="B17:G17"/>
    <mergeCell ref="I17:J17"/>
    <mergeCell ref="K17:L17"/>
    <mergeCell ref="B14:G14"/>
    <mergeCell ref="I14:J14"/>
    <mergeCell ref="K14:L14"/>
    <mergeCell ref="B15:G15"/>
    <mergeCell ref="I15:J15"/>
    <mergeCell ref="K15:L15"/>
    <mergeCell ref="B12:G12"/>
    <mergeCell ref="I12:J12"/>
    <mergeCell ref="K12:L12"/>
    <mergeCell ref="B13:G13"/>
    <mergeCell ref="I13:J13"/>
    <mergeCell ref="K13:L13"/>
    <mergeCell ref="B10:G10"/>
    <mergeCell ref="I10:J10"/>
    <mergeCell ref="K10:L10"/>
    <mergeCell ref="B11:G11"/>
    <mergeCell ref="I11:J11"/>
    <mergeCell ref="K11:L11"/>
    <mergeCell ref="B8:G8"/>
    <mergeCell ref="I8:J8"/>
    <mergeCell ref="K8:L8"/>
    <mergeCell ref="B9:G9"/>
    <mergeCell ref="I9:J9"/>
    <mergeCell ref="K9:L9"/>
    <mergeCell ref="B6:G6"/>
    <mergeCell ref="I6:J6"/>
    <mergeCell ref="K6:L6"/>
    <mergeCell ref="B7:G7"/>
    <mergeCell ref="I7:J7"/>
    <mergeCell ref="K7:L7"/>
    <mergeCell ref="B4:G4"/>
    <mergeCell ref="I4:J4"/>
    <mergeCell ref="K4:L4"/>
    <mergeCell ref="B5:G5"/>
    <mergeCell ref="I5:J5"/>
    <mergeCell ref="K5:L5"/>
    <mergeCell ref="B2:G2"/>
    <mergeCell ref="I2:J2"/>
    <mergeCell ref="K2:L2"/>
    <mergeCell ref="B3:G3"/>
    <mergeCell ref="I3:J3"/>
    <mergeCell ref="K3:L3"/>
  </mergeCells>
  <pageMargins left="0.196850393700787" right="0.196850393700787" top="0.196850393700787" bottom="0.196850393700787" header="0.19685039370078741" footer="0.19685039370078741"/>
  <pageSetup paperSize="9" orientation="portrait" horizontalDpi="1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topLeftCell="A12" workbookViewId="0">
      <selection activeCell="K28" sqref="K28:L28"/>
    </sheetView>
  </sheetViews>
  <sheetFormatPr defaultColWidth="9.33203125" defaultRowHeight="11.25" customHeight="1" x14ac:dyDescent="0.2"/>
  <cols>
    <col min="1" max="1" width="3.1640625" bestFit="1" customWidth="1"/>
    <col min="2" max="6" width="10.33203125" bestFit="1" customWidth="1"/>
    <col min="7" max="7" width="15.1640625" bestFit="1" customWidth="1"/>
    <col min="8" max="12" width="10.33203125" bestFit="1" customWidth="1"/>
  </cols>
  <sheetData>
    <row r="2" spans="2:12" ht="57" customHeight="1" x14ac:dyDescent="0.2">
      <c r="B2" s="45" t="s">
        <v>67</v>
      </c>
      <c r="C2" s="46"/>
      <c r="D2" s="46"/>
      <c r="E2" s="46"/>
      <c r="F2" s="46"/>
      <c r="G2" s="46"/>
      <c r="H2" s="7" t="s">
        <v>68</v>
      </c>
      <c r="I2" s="47" t="s">
        <v>119</v>
      </c>
      <c r="J2" s="48"/>
      <c r="K2" s="47" t="s">
        <v>70</v>
      </c>
      <c r="L2" s="49"/>
    </row>
    <row r="3" spans="2:12" ht="13.5" customHeight="1" x14ac:dyDescent="0.2">
      <c r="B3" s="50" t="s">
        <v>120</v>
      </c>
      <c r="C3" s="51"/>
      <c r="D3" s="51"/>
      <c r="E3" s="51"/>
      <c r="F3" s="51"/>
      <c r="G3" s="51"/>
      <c r="H3" s="9" t="s">
        <v>71</v>
      </c>
      <c r="I3" s="53" t="s">
        <v>72</v>
      </c>
      <c r="J3" s="55"/>
      <c r="K3" s="53" t="s">
        <v>73</v>
      </c>
      <c r="L3" s="55"/>
    </row>
    <row r="4" spans="2:12" ht="23.25" customHeight="1" x14ac:dyDescent="0.2">
      <c r="B4" s="81" t="s">
        <v>121</v>
      </c>
      <c r="C4" s="82"/>
      <c r="D4" s="82"/>
      <c r="E4" s="82"/>
      <c r="F4" s="82"/>
      <c r="G4" s="82"/>
      <c r="H4" s="12" t="s">
        <v>122</v>
      </c>
      <c r="I4" s="71" t="s">
        <v>51</v>
      </c>
      <c r="J4" s="72"/>
      <c r="K4" s="71" t="s">
        <v>51</v>
      </c>
      <c r="L4" s="72"/>
    </row>
    <row r="5" spans="2:12" ht="24" customHeight="1" x14ac:dyDescent="0.2">
      <c r="B5" s="81" t="s">
        <v>123</v>
      </c>
      <c r="C5" s="82"/>
      <c r="D5" s="82"/>
      <c r="E5" s="82"/>
      <c r="F5" s="82"/>
      <c r="G5" s="82"/>
      <c r="H5" s="12" t="s">
        <v>124</v>
      </c>
      <c r="I5" s="71">
        <v>950.3</v>
      </c>
      <c r="J5" s="72"/>
      <c r="K5" s="71">
        <v>0.3</v>
      </c>
      <c r="L5" s="72"/>
    </row>
    <row r="6" spans="2:12" ht="23.25" customHeight="1" x14ac:dyDescent="0.2">
      <c r="B6" s="81" t="s">
        <v>125</v>
      </c>
      <c r="C6" s="82"/>
      <c r="D6" s="82"/>
      <c r="E6" s="82"/>
      <c r="F6" s="82"/>
      <c r="G6" s="82"/>
      <c r="H6" s="12" t="s">
        <v>126</v>
      </c>
      <c r="I6" s="71">
        <v>1463.2</v>
      </c>
      <c r="J6" s="72"/>
      <c r="K6" s="71">
        <v>1294</v>
      </c>
      <c r="L6" s="72"/>
    </row>
    <row r="7" spans="2:12" ht="24.75" customHeight="1" x14ac:dyDescent="0.2">
      <c r="B7" s="81" t="s">
        <v>127</v>
      </c>
      <c r="C7" s="82"/>
      <c r="D7" s="82"/>
      <c r="E7" s="82"/>
      <c r="F7" s="82"/>
      <c r="G7" s="82"/>
      <c r="H7" s="12" t="s">
        <v>128</v>
      </c>
      <c r="I7" s="71" t="s">
        <v>51</v>
      </c>
      <c r="J7" s="72"/>
      <c r="K7" s="71" t="s">
        <v>51</v>
      </c>
      <c r="L7" s="72"/>
    </row>
    <row r="8" spans="2:12" ht="45.75" customHeight="1" x14ac:dyDescent="0.2">
      <c r="B8" s="81" t="s">
        <v>129</v>
      </c>
      <c r="C8" s="82"/>
      <c r="D8" s="82"/>
      <c r="E8" s="82"/>
      <c r="F8" s="82"/>
      <c r="G8" s="82"/>
      <c r="H8" s="12" t="s">
        <v>130</v>
      </c>
      <c r="I8" s="71">
        <v>719944.2</v>
      </c>
      <c r="J8" s="72"/>
      <c r="K8" s="71">
        <f>K10+K13+K14+K15+K18+K19</f>
        <v>726767.10000000009</v>
      </c>
      <c r="L8" s="72"/>
    </row>
    <row r="9" spans="2:12" ht="24" customHeight="1" x14ac:dyDescent="0.2">
      <c r="B9" s="81" t="s">
        <v>131</v>
      </c>
      <c r="C9" s="82"/>
      <c r="D9" s="82"/>
      <c r="E9" s="82"/>
      <c r="F9" s="82"/>
      <c r="G9" s="82"/>
      <c r="H9" s="12" t="s">
        <v>132</v>
      </c>
      <c r="I9" s="71" t="s">
        <v>51</v>
      </c>
      <c r="J9" s="72"/>
      <c r="K9" s="71" t="s">
        <v>51</v>
      </c>
      <c r="L9" s="72"/>
    </row>
    <row r="10" spans="2:12" ht="34.5" customHeight="1" x14ac:dyDescent="0.2">
      <c r="B10" s="81" t="s">
        <v>133</v>
      </c>
      <c r="C10" s="82"/>
      <c r="D10" s="82"/>
      <c r="E10" s="82"/>
      <c r="F10" s="82"/>
      <c r="G10" s="82"/>
      <c r="H10" s="12" t="s">
        <v>134</v>
      </c>
      <c r="I10" s="71">
        <v>48093.5</v>
      </c>
      <c r="J10" s="72"/>
      <c r="K10" s="71">
        <v>42676.800000000003</v>
      </c>
      <c r="L10" s="72"/>
    </row>
    <row r="11" spans="2:12" ht="24" customHeight="1" x14ac:dyDescent="0.2">
      <c r="B11" s="81" t="s">
        <v>135</v>
      </c>
      <c r="C11" s="82"/>
      <c r="D11" s="82"/>
      <c r="E11" s="82"/>
      <c r="F11" s="82"/>
      <c r="G11" s="82"/>
      <c r="H11" s="12" t="s">
        <v>136</v>
      </c>
      <c r="I11" s="71" t="s">
        <v>51</v>
      </c>
      <c r="J11" s="72"/>
      <c r="K11" s="71" t="s">
        <v>51</v>
      </c>
      <c r="L11" s="72"/>
    </row>
    <row r="12" spans="2:12" ht="24" customHeight="1" x14ac:dyDescent="0.2">
      <c r="B12" s="81" t="s">
        <v>137</v>
      </c>
      <c r="C12" s="82"/>
      <c r="D12" s="82"/>
      <c r="E12" s="82"/>
      <c r="F12" s="82"/>
      <c r="G12" s="82"/>
      <c r="H12" s="12" t="s">
        <v>138</v>
      </c>
      <c r="I12" s="71" t="s">
        <v>51</v>
      </c>
      <c r="J12" s="72"/>
      <c r="K12" s="71" t="s">
        <v>51</v>
      </c>
      <c r="L12" s="72"/>
    </row>
    <row r="13" spans="2:12" ht="23.25" customHeight="1" x14ac:dyDescent="0.2">
      <c r="B13" s="81" t="s">
        <v>139</v>
      </c>
      <c r="C13" s="82"/>
      <c r="D13" s="82"/>
      <c r="E13" s="82"/>
      <c r="F13" s="82"/>
      <c r="G13" s="82"/>
      <c r="H13" s="12" t="s">
        <v>140</v>
      </c>
      <c r="I13" s="71" t="s">
        <v>51</v>
      </c>
      <c r="J13" s="72"/>
      <c r="K13" s="71"/>
      <c r="L13" s="72"/>
    </row>
    <row r="14" spans="2:12" ht="34.5" customHeight="1" x14ac:dyDescent="0.2">
      <c r="B14" s="81" t="s">
        <v>141</v>
      </c>
      <c r="C14" s="82"/>
      <c r="D14" s="82"/>
      <c r="E14" s="82"/>
      <c r="F14" s="82"/>
      <c r="G14" s="82"/>
      <c r="H14" s="12" t="s">
        <v>142</v>
      </c>
      <c r="I14" s="71">
        <v>95790.3</v>
      </c>
      <c r="J14" s="72"/>
      <c r="K14" s="71">
        <v>98507.6</v>
      </c>
      <c r="L14" s="72"/>
    </row>
    <row r="15" spans="2:12" ht="24" customHeight="1" x14ac:dyDescent="0.2">
      <c r="B15" s="81" t="s">
        <v>143</v>
      </c>
      <c r="C15" s="82"/>
      <c r="D15" s="82"/>
      <c r="E15" s="82"/>
      <c r="F15" s="82"/>
      <c r="G15" s="82"/>
      <c r="H15" s="12" t="s">
        <v>144</v>
      </c>
      <c r="I15" s="71">
        <v>6581.8</v>
      </c>
      <c r="J15" s="72"/>
      <c r="K15" s="71">
        <v>52721.8</v>
      </c>
      <c r="L15" s="72"/>
    </row>
    <row r="16" spans="2:12" ht="48" customHeight="1" x14ac:dyDescent="0.2">
      <c r="B16" s="81" t="s">
        <v>145</v>
      </c>
      <c r="C16" s="82"/>
      <c r="D16" s="82"/>
      <c r="E16" s="82"/>
      <c r="F16" s="82"/>
      <c r="G16" s="82"/>
      <c r="H16" s="12" t="s">
        <v>146</v>
      </c>
      <c r="I16" s="71" t="s">
        <v>51</v>
      </c>
      <c r="J16" s="72"/>
      <c r="K16" s="71" t="s">
        <v>51</v>
      </c>
      <c r="L16" s="72"/>
    </row>
    <row r="17" spans="2:12" ht="24" customHeight="1" x14ac:dyDescent="0.2">
      <c r="B17" s="81" t="s">
        <v>147</v>
      </c>
      <c r="C17" s="82"/>
      <c r="D17" s="82"/>
      <c r="E17" s="82"/>
      <c r="F17" s="82"/>
      <c r="G17" s="82"/>
      <c r="H17" s="12" t="s">
        <v>148</v>
      </c>
      <c r="I17" s="71" t="s">
        <v>51</v>
      </c>
      <c r="J17" s="72"/>
      <c r="K17" s="71" t="s">
        <v>51</v>
      </c>
      <c r="L17" s="72"/>
    </row>
    <row r="18" spans="2:12" ht="23.25" customHeight="1" x14ac:dyDescent="0.2">
      <c r="B18" s="81" t="s">
        <v>149</v>
      </c>
      <c r="C18" s="82"/>
      <c r="D18" s="82"/>
      <c r="E18" s="82"/>
      <c r="F18" s="82"/>
      <c r="G18" s="82"/>
      <c r="H18" s="12" t="s">
        <v>150</v>
      </c>
      <c r="I18" s="71">
        <v>192842.1</v>
      </c>
      <c r="J18" s="72"/>
      <c r="K18" s="71">
        <v>88623.6</v>
      </c>
      <c r="L18" s="72"/>
    </row>
    <row r="19" spans="2:12" ht="23.25" customHeight="1" x14ac:dyDescent="0.2">
      <c r="B19" s="81" t="s">
        <v>151</v>
      </c>
      <c r="C19" s="82"/>
      <c r="D19" s="82"/>
      <c r="E19" s="82"/>
      <c r="F19" s="82"/>
      <c r="G19" s="82"/>
      <c r="H19" s="12" t="s">
        <v>152</v>
      </c>
      <c r="I19" s="71">
        <v>376636.5</v>
      </c>
      <c r="J19" s="72"/>
      <c r="K19" s="71">
        <v>444237.3</v>
      </c>
      <c r="L19" s="72"/>
    </row>
    <row r="20" spans="2:12" ht="23.25" customHeight="1" x14ac:dyDescent="0.2">
      <c r="B20" s="81" t="s">
        <v>153</v>
      </c>
      <c r="C20" s="82"/>
      <c r="D20" s="82"/>
      <c r="E20" s="82"/>
      <c r="F20" s="82"/>
      <c r="G20" s="82"/>
      <c r="H20" s="12" t="s">
        <v>154</v>
      </c>
      <c r="I20" s="71">
        <v>3172.2</v>
      </c>
      <c r="J20" s="72"/>
      <c r="K20" s="71">
        <v>10814.1</v>
      </c>
      <c r="L20" s="72"/>
    </row>
    <row r="21" spans="2:12" ht="24.75" customHeight="1" x14ac:dyDescent="0.2">
      <c r="B21" s="68" t="s">
        <v>155</v>
      </c>
      <c r="C21" s="69"/>
      <c r="D21" s="69"/>
      <c r="E21" s="69"/>
      <c r="F21" s="69"/>
      <c r="G21" s="70"/>
      <c r="H21" s="17" t="s">
        <v>156</v>
      </c>
      <c r="I21" s="71" t="s">
        <v>51</v>
      </c>
      <c r="J21" s="72"/>
      <c r="K21" s="71" t="s">
        <v>51</v>
      </c>
      <c r="L21" s="72"/>
    </row>
    <row r="22" spans="2:12" ht="23.25" customHeight="1" x14ac:dyDescent="0.2">
      <c r="B22" s="81" t="s">
        <v>157</v>
      </c>
      <c r="C22" s="82"/>
      <c r="D22" s="82"/>
      <c r="E22" s="82"/>
      <c r="F22" s="82"/>
      <c r="G22" s="82"/>
      <c r="H22" s="12" t="s">
        <v>158</v>
      </c>
      <c r="I22" s="71">
        <v>3079.1</v>
      </c>
      <c r="J22" s="72"/>
      <c r="K22" s="71">
        <v>10814.1</v>
      </c>
      <c r="L22" s="72"/>
    </row>
    <row r="23" spans="2:12" ht="23.25" customHeight="1" x14ac:dyDescent="0.2">
      <c r="B23" s="81" t="s">
        <v>159</v>
      </c>
      <c r="C23" s="82"/>
      <c r="D23" s="82"/>
      <c r="E23" s="82"/>
      <c r="F23" s="82"/>
      <c r="G23" s="82"/>
      <c r="H23" s="12" t="s">
        <v>160</v>
      </c>
      <c r="I23" s="71" t="s">
        <v>51</v>
      </c>
      <c r="J23" s="72"/>
      <c r="K23" s="71" t="s">
        <v>51</v>
      </c>
      <c r="L23" s="72"/>
    </row>
    <row r="24" spans="2:12" ht="23.25" customHeight="1" x14ac:dyDescent="0.2">
      <c r="B24" s="81" t="s">
        <v>161</v>
      </c>
      <c r="C24" s="82"/>
      <c r="D24" s="82"/>
      <c r="E24" s="82"/>
      <c r="F24" s="82"/>
      <c r="G24" s="82"/>
      <c r="H24" s="12" t="s">
        <v>162</v>
      </c>
      <c r="I24" s="71">
        <v>93.1</v>
      </c>
      <c r="J24" s="72"/>
      <c r="K24" s="71" t="s">
        <v>51</v>
      </c>
      <c r="L24" s="72"/>
    </row>
    <row r="25" spans="2:12" ht="23.25" customHeight="1" x14ac:dyDescent="0.2">
      <c r="B25" s="81" t="s">
        <v>163</v>
      </c>
      <c r="C25" s="82"/>
      <c r="D25" s="82"/>
      <c r="E25" s="82"/>
      <c r="F25" s="82"/>
      <c r="G25" s="82"/>
      <c r="H25" s="12" t="s">
        <v>164</v>
      </c>
      <c r="I25" s="71">
        <v>74000</v>
      </c>
      <c r="J25" s="72"/>
      <c r="K25" s="71">
        <v>74000</v>
      </c>
      <c r="L25" s="72"/>
    </row>
    <row r="26" spans="2:12" ht="23.25" customHeight="1" x14ac:dyDescent="0.2">
      <c r="B26" s="81" t="s">
        <v>165</v>
      </c>
      <c r="C26" s="82"/>
      <c r="D26" s="82"/>
      <c r="E26" s="82"/>
      <c r="F26" s="82"/>
      <c r="G26" s="82"/>
      <c r="H26" s="12" t="s">
        <v>166</v>
      </c>
      <c r="I26" s="71" t="s">
        <v>51</v>
      </c>
      <c r="J26" s="72"/>
      <c r="K26" s="71" t="s">
        <v>51</v>
      </c>
      <c r="L26" s="72"/>
    </row>
    <row r="27" spans="2:12" ht="23.25" customHeight="1" x14ac:dyDescent="0.2">
      <c r="B27" s="81" t="s">
        <v>167</v>
      </c>
      <c r="C27" s="82"/>
      <c r="D27" s="82"/>
      <c r="E27" s="82"/>
      <c r="F27" s="82"/>
      <c r="G27" s="82"/>
      <c r="H27" s="12" t="s">
        <v>168</v>
      </c>
      <c r="I27" s="71">
        <v>799575.6</v>
      </c>
      <c r="J27" s="72"/>
      <c r="K27" s="71">
        <f>Таблица1!K26+Таблица2!K6+Таблица2!K8+Таблица2!K20+Таблица2!K25</f>
        <v>812875.50000000012</v>
      </c>
      <c r="L27" s="72"/>
    </row>
    <row r="28" spans="2:12" ht="23.25" customHeight="1" x14ac:dyDescent="0.2">
      <c r="B28" s="68" t="s">
        <v>169</v>
      </c>
      <c r="C28" s="69"/>
      <c r="D28" s="69"/>
      <c r="E28" s="69"/>
      <c r="F28" s="69"/>
      <c r="G28" s="69"/>
      <c r="H28" s="12" t="s">
        <v>170</v>
      </c>
      <c r="I28" s="71">
        <v>2162220.9</v>
      </c>
      <c r="J28" s="72"/>
      <c r="K28" s="71">
        <f>Таблица1!K24+Таблица2!K27</f>
        <v>2164770.7000000002</v>
      </c>
      <c r="L28" s="72"/>
    </row>
  </sheetData>
  <mergeCells count="81">
    <mergeCell ref="B28:G28"/>
    <mergeCell ref="I28:J28"/>
    <mergeCell ref="K28:L28"/>
    <mergeCell ref="B26:G26"/>
    <mergeCell ref="I26:J26"/>
    <mergeCell ref="K26:L26"/>
    <mergeCell ref="B27:G27"/>
    <mergeCell ref="I27:J27"/>
    <mergeCell ref="K27:L27"/>
    <mergeCell ref="B24:G24"/>
    <mergeCell ref="I24:J24"/>
    <mergeCell ref="K24:L24"/>
    <mergeCell ref="B25:G25"/>
    <mergeCell ref="I25:J25"/>
    <mergeCell ref="K25:L25"/>
    <mergeCell ref="B22:G22"/>
    <mergeCell ref="I22:J22"/>
    <mergeCell ref="K22:L22"/>
    <mergeCell ref="B23:G23"/>
    <mergeCell ref="I23:J23"/>
    <mergeCell ref="K23:L23"/>
    <mergeCell ref="B20:G20"/>
    <mergeCell ref="I20:J20"/>
    <mergeCell ref="K20:L20"/>
    <mergeCell ref="B21:G21"/>
    <mergeCell ref="I21:J21"/>
    <mergeCell ref="K21:L21"/>
    <mergeCell ref="B18:G18"/>
    <mergeCell ref="I18:J18"/>
    <mergeCell ref="K18:L18"/>
    <mergeCell ref="B19:G19"/>
    <mergeCell ref="I19:J19"/>
    <mergeCell ref="K19:L19"/>
    <mergeCell ref="B16:G16"/>
    <mergeCell ref="I16:J16"/>
    <mergeCell ref="K16:L16"/>
    <mergeCell ref="B17:G17"/>
    <mergeCell ref="I17:J17"/>
    <mergeCell ref="K17:L17"/>
    <mergeCell ref="B14:G14"/>
    <mergeCell ref="I14:J14"/>
    <mergeCell ref="K14:L14"/>
    <mergeCell ref="B15:G15"/>
    <mergeCell ref="I15:J15"/>
    <mergeCell ref="K15:L15"/>
    <mergeCell ref="B12:G12"/>
    <mergeCell ref="I12:J12"/>
    <mergeCell ref="K12:L12"/>
    <mergeCell ref="B13:G13"/>
    <mergeCell ref="I13:J13"/>
    <mergeCell ref="K13:L13"/>
    <mergeCell ref="B10:G10"/>
    <mergeCell ref="I10:J10"/>
    <mergeCell ref="K10:L10"/>
    <mergeCell ref="B11:G11"/>
    <mergeCell ref="I11:J11"/>
    <mergeCell ref="K11:L11"/>
    <mergeCell ref="B8:G8"/>
    <mergeCell ref="I8:J8"/>
    <mergeCell ref="K8:L8"/>
    <mergeCell ref="B9:G9"/>
    <mergeCell ref="I9:J9"/>
    <mergeCell ref="K9:L9"/>
    <mergeCell ref="B6:G6"/>
    <mergeCell ref="I6:J6"/>
    <mergeCell ref="K6:L6"/>
    <mergeCell ref="B7:G7"/>
    <mergeCell ref="I7:J7"/>
    <mergeCell ref="K7:L7"/>
    <mergeCell ref="B4:G4"/>
    <mergeCell ref="I4:J4"/>
    <mergeCell ref="K4:L4"/>
    <mergeCell ref="B5:G5"/>
    <mergeCell ref="I5:J5"/>
    <mergeCell ref="K5:L5"/>
    <mergeCell ref="B2:G2"/>
    <mergeCell ref="I2:J2"/>
    <mergeCell ref="K2:L2"/>
    <mergeCell ref="B3:G3"/>
    <mergeCell ref="I3:J3"/>
    <mergeCell ref="K3:L3"/>
  </mergeCells>
  <pageMargins left="0.196850393700787" right="0.196850393700787" top="0.196850393700787" bottom="0.196850393700787" header="0.19685039370078741" footer="0.19685039370078741"/>
  <pageSetup paperSize="9" scale="98" orientation="portrait" horizontalDpi="1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7"/>
  <sheetViews>
    <sheetView topLeftCell="A7" workbookViewId="0">
      <selection activeCell="K9" sqref="K9:L9"/>
    </sheetView>
  </sheetViews>
  <sheetFormatPr defaultColWidth="9.33203125" defaultRowHeight="11.25" customHeight="1" x14ac:dyDescent="0.2"/>
  <cols>
    <col min="1" max="1" width="1.6640625" bestFit="1" customWidth="1"/>
    <col min="2" max="6" width="10.33203125" bestFit="1" customWidth="1"/>
    <col min="7" max="7" width="14.5" bestFit="1" customWidth="1"/>
    <col min="8" max="8" width="8.5" bestFit="1" customWidth="1"/>
    <col min="9" max="9" width="9.83203125" bestFit="1" customWidth="1"/>
    <col min="10" max="12" width="10.33203125" bestFit="1" customWidth="1"/>
  </cols>
  <sheetData>
    <row r="2" spans="2:12" ht="57" customHeight="1" x14ac:dyDescent="0.2">
      <c r="B2" s="92" t="s">
        <v>67</v>
      </c>
      <c r="C2" s="93"/>
      <c r="D2" s="93"/>
      <c r="E2" s="93"/>
      <c r="F2" s="93"/>
      <c r="G2" s="93"/>
      <c r="H2" s="7" t="s">
        <v>68</v>
      </c>
      <c r="I2" s="94" t="s">
        <v>119</v>
      </c>
      <c r="J2" s="95"/>
      <c r="K2" s="94" t="s">
        <v>70</v>
      </c>
      <c r="L2" s="96"/>
    </row>
    <row r="3" spans="2:12" ht="12.75" customHeight="1" x14ac:dyDescent="0.2">
      <c r="B3" s="50" t="s">
        <v>120</v>
      </c>
      <c r="C3" s="51"/>
      <c r="D3" s="51"/>
      <c r="E3" s="51"/>
      <c r="F3" s="51"/>
      <c r="G3" s="51"/>
      <c r="H3" s="9" t="s">
        <v>71</v>
      </c>
      <c r="I3" s="53" t="s">
        <v>72</v>
      </c>
      <c r="J3" s="55"/>
      <c r="K3" s="53" t="s">
        <v>73</v>
      </c>
      <c r="L3" s="55"/>
    </row>
    <row r="4" spans="2:12" ht="11.25" customHeight="1" x14ac:dyDescent="0.2">
      <c r="B4" s="97" t="s">
        <v>171</v>
      </c>
      <c r="C4" s="98"/>
      <c r="D4" s="98"/>
      <c r="E4" s="98"/>
      <c r="F4" s="98"/>
      <c r="G4" s="99"/>
      <c r="H4" s="18" t="s">
        <v>51</v>
      </c>
      <c r="I4" s="100" t="s">
        <v>51</v>
      </c>
      <c r="J4" s="101"/>
      <c r="K4" s="100" t="s">
        <v>51</v>
      </c>
      <c r="L4" s="101"/>
    </row>
    <row r="5" spans="2:12" ht="24" customHeight="1" x14ac:dyDescent="0.2">
      <c r="B5" s="102" t="s">
        <v>172</v>
      </c>
      <c r="C5" s="103"/>
      <c r="D5" s="103"/>
      <c r="E5" s="103"/>
      <c r="F5" s="103"/>
      <c r="G5" s="104"/>
      <c r="I5" s="100" t="s">
        <v>51</v>
      </c>
      <c r="J5" s="101"/>
      <c r="K5" s="100" t="s">
        <v>51</v>
      </c>
      <c r="L5" s="101"/>
    </row>
    <row r="6" spans="2:12" ht="23.25" customHeight="1" x14ac:dyDescent="0.2">
      <c r="B6" s="81" t="s">
        <v>173</v>
      </c>
      <c r="C6" s="82"/>
      <c r="D6" s="82"/>
      <c r="E6" s="82"/>
      <c r="F6" s="82"/>
      <c r="G6" s="82"/>
      <c r="H6" s="12" t="s">
        <v>174</v>
      </c>
      <c r="I6" s="71">
        <v>845000</v>
      </c>
      <c r="J6" s="72"/>
      <c r="K6" s="71">
        <v>845000</v>
      </c>
      <c r="L6" s="72"/>
    </row>
    <row r="7" spans="2:12" ht="23.25" customHeight="1" x14ac:dyDescent="0.2">
      <c r="B7" s="68" t="s">
        <v>175</v>
      </c>
      <c r="C7" s="69"/>
      <c r="D7" s="69"/>
      <c r="E7" s="69"/>
      <c r="F7" s="69"/>
      <c r="G7" s="69"/>
      <c r="H7" s="12" t="s">
        <v>176</v>
      </c>
      <c r="I7" s="71" t="s">
        <v>51</v>
      </c>
      <c r="J7" s="72"/>
      <c r="K7" s="71" t="s">
        <v>51</v>
      </c>
      <c r="L7" s="72"/>
    </row>
    <row r="8" spans="2:12" ht="24" customHeight="1" x14ac:dyDescent="0.2">
      <c r="B8" s="81" t="s">
        <v>177</v>
      </c>
      <c r="C8" s="82"/>
      <c r="D8" s="82"/>
      <c r="E8" s="82"/>
      <c r="F8" s="82"/>
      <c r="G8" s="82"/>
      <c r="H8" s="12" t="s">
        <v>178</v>
      </c>
      <c r="I8" s="71">
        <f>520774.2+28480.1</f>
        <v>549254.30000000005</v>
      </c>
      <c r="J8" s="72"/>
      <c r="K8" s="71">
        <v>549215</v>
      </c>
      <c r="L8" s="72"/>
    </row>
    <row r="9" spans="2:12" ht="23.25" customHeight="1" x14ac:dyDescent="0.2">
      <c r="B9" s="68" t="s">
        <v>179</v>
      </c>
      <c r="C9" s="69"/>
      <c r="D9" s="69"/>
      <c r="E9" s="69"/>
      <c r="F9" s="69"/>
      <c r="G9" s="69"/>
      <c r="H9" s="12" t="s">
        <v>180</v>
      </c>
      <c r="I9" s="71" t="s">
        <v>51</v>
      </c>
      <c r="J9" s="72"/>
      <c r="K9" s="71" t="s">
        <v>51</v>
      </c>
      <c r="L9" s="72"/>
    </row>
    <row r="10" spans="2:12" ht="23.25" customHeight="1" x14ac:dyDescent="0.2">
      <c r="B10" s="81" t="s">
        <v>181</v>
      </c>
      <c r="C10" s="82"/>
      <c r="D10" s="82"/>
      <c r="E10" s="82"/>
      <c r="F10" s="82"/>
      <c r="G10" s="82"/>
      <c r="H10" s="12" t="s">
        <v>182</v>
      </c>
      <c r="I10" s="71">
        <v>-26426.5</v>
      </c>
      <c r="J10" s="72"/>
      <c r="K10" s="71">
        <v>-89530.1</v>
      </c>
      <c r="L10" s="72"/>
    </row>
    <row r="11" spans="2:12" ht="24" customHeight="1" x14ac:dyDescent="0.2">
      <c r="B11" s="68" t="s">
        <v>183</v>
      </c>
      <c r="C11" s="69"/>
      <c r="D11" s="69"/>
      <c r="E11" s="69"/>
      <c r="F11" s="69"/>
      <c r="G11" s="69"/>
      <c r="H11" s="12" t="s">
        <v>184</v>
      </c>
      <c r="I11" s="71" t="s">
        <v>51</v>
      </c>
      <c r="J11" s="72"/>
      <c r="K11" s="71" t="s">
        <v>51</v>
      </c>
      <c r="L11" s="72"/>
    </row>
    <row r="12" spans="2:12" ht="26.25" customHeight="1" x14ac:dyDescent="0.2">
      <c r="B12" s="81" t="s">
        <v>185</v>
      </c>
      <c r="C12" s="82"/>
      <c r="D12" s="82"/>
      <c r="E12" s="82"/>
      <c r="F12" s="82"/>
      <c r="G12" s="82"/>
      <c r="H12" s="12" t="s">
        <v>186</v>
      </c>
      <c r="I12" s="71" t="s">
        <v>51</v>
      </c>
      <c r="J12" s="72"/>
      <c r="K12" s="71" t="s">
        <v>51</v>
      </c>
      <c r="L12" s="72"/>
    </row>
    <row r="13" spans="2:12" ht="30" customHeight="1" x14ac:dyDescent="0.2">
      <c r="B13" s="68" t="s">
        <v>187</v>
      </c>
      <c r="C13" s="69"/>
      <c r="D13" s="69"/>
      <c r="E13" s="69"/>
      <c r="F13" s="69"/>
      <c r="G13" s="69"/>
      <c r="H13" s="12" t="s">
        <v>188</v>
      </c>
      <c r="I13" s="71">
        <f>I6+I8+I10</f>
        <v>1367827.8</v>
      </c>
      <c r="J13" s="72"/>
      <c r="K13" s="71">
        <f>K6+K8+K10</f>
        <v>1304684.8999999999</v>
      </c>
      <c r="L13" s="72"/>
    </row>
    <row r="14" spans="2:12" ht="26.25" customHeight="1" x14ac:dyDescent="0.2">
      <c r="B14" s="105" t="s">
        <v>189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7"/>
    </row>
    <row r="15" spans="2:12" ht="54" customHeight="1" x14ac:dyDescent="0.2">
      <c r="B15" s="81" t="s">
        <v>190</v>
      </c>
      <c r="C15" s="82"/>
      <c r="D15" s="82"/>
      <c r="E15" s="82"/>
      <c r="F15" s="82"/>
      <c r="G15" s="82"/>
      <c r="H15" s="12" t="s">
        <v>191</v>
      </c>
      <c r="I15" s="76">
        <v>265764.09999999998</v>
      </c>
      <c r="J15" s="77"/>
      <c r="K15" s="76">
        <v>148212.4</v>
      </c>
      <c r="L15" s="77"/>
    </row>
    <row r="16" spans="2:12" ht="51" customHeight="1" x14ac:dyDescent="0.2">
      <c r="B16" s="81" t="s">
        <v>192</v>
      </c>
      <c r="C16" s="82"/>
      <c r="D16" s="82"/>
      <c r="E16" s="82"/>
      <c r="F16" s="82"/>
      <c r="G16" s="82"/>
      <c r="H16" s="12" t="s">
        <v>193</v>
      </c>
      <c r="I16" s="71">
        <v>146264.1</v>
      </c>
      <c r="J16" s="72"/>
      <c r="K16" s="71">
        <v>128712.4</v>
      </c>
      <c r="L16" s="72"/>
    </row>
    <row r="17" spans="2:12" ht="34.5" customHeight="1" x14ac:dyDescent="0.2">
      <c r="B17" s="81" t="s">
        <v>194</v>
      </c>
      <c r="C17" s="82"/>
      <c r="D17" s="82"/>
      <c r="E17" s="82"/>
      <c r="F17" s="82"/>
      <c r="G17" s="82"/>
      <c r="H17" s="12" t="s">
        <v>195</v>
      </c>
      <c r="I17" s="71">
        <v>146264.1</v>
      </c>
      <c r="J17" s="72"/>
      <c r="K17" s="71">
        <v>128712.4</v>
      </c>
      <c r="L17" s="72"/>
    </row>
    <row r="18" spans="2:12" ht="39" customHeight="1" x14ac:dyDescent="0.2">
      <c r="B18" s="81" t="s">
        <v>196</v>
      </c>
      <c r="C18" s="82"/>
      <c r="D18" s="82"/>
      <c r="E18" s="82"/>
      <c r="F18" s="82"/>
      <c r="G18" s="82"/>
      <c r="H18" s="12" t="s">
        <v>197</v>
      </c>
      <c r="I18" s="71" t="s">
        <v>51</v>
      </c>
      <c r="J18" s="72"/>
      <c r="K18" s="71" t="s">
        <v>51</v>
      </c>
      <c r="L18" s="72"/>
    </row>
    <row r="19" spans="2:12" ht="39" customHeight="1" x14ac:dyDescent="0.2">
      <c r="B19" s="81" t="s">
        <v>198</v>
      </c>
      <c r="C19" s="82"/>
      <c r="D19" s="82"/>
      <c r="E19" s="82"/>
      <c r="F19" s="82"/>
      <c r="G19" s="82"/>
      <c r="H19" s="12" t="s">
        <v>199</v>
      </c>
      <c r="I19" s="71" t="s">
        <v>51</v>
      </c>
      <c r="J19" s="72"/>
      <c r="K19" s="71" t="s">
        <v>51</v>
      </c>
      <c r="L19" s="72"/>
    </row>
    <row r="20" spans="2:12" ht="24" customHeight="1" x14ac:dyDescent="0.2">
      <c r="B20" s="68" t="s">
        <v>200</v>
      </c>
      <c r="C20" s="69"/>
      <c r="D20" s="69"/>
      <c r="E20" s="69"/>
      <c r="F20" s="69"/>
      <c r="G20" s="70"/>
      <c r="H20" s="17" t="s">
        <v>201</v>
      </c>
      <c r="I20" s="71" t="s">
        <v>51</v>
      </c>
      <c r="J20" s="72"/>
      <c r="K20" s="71" t="s">
        <v>51</v>
      </c>
      <c r="L20" s="72"/>
    </row>
    <row r="21" spans="2:12" ht="50.25" customHeight="1" x14ac:dyDescent="0.2">
      <c r="B21" s="81" t="s">
        <v>202</v>
      </c>
      <c r="C21" s="82"/>
      <c r="D21" s="82"/>
      <c r="E21" s="82"/>
      <c r="F21" s="82"/>
      <c r="G21" s="82"/>
      <c r="H21" s="12" t="s">
        <v>203</v>
      </c>
      <c r="I21" s="71" t="s">
        <v>51</v>
      </c>
      <c r="J21" s="72"/>
      <c r="K21" s="71" t="s">
        <v>51</v>
      </c>
      <c r="L21" s="72"/>
    </row>
    <row r="22" spans="2:12" ht="25.5" customHeight="1" x14ac:dyDescent="0.2">
      <c r="B22" s="81" t="s">
        <v>204</v>
      </c>
      <c r="C22" s="82"/>
      <c r="D22" s="82"/>
      <c r="E22" s="82"/>
      <c r="F22" s="82"/>
      <c r="G22" s="82"/>
      <c r="H22" s="12" t="s">
        <v>205</v>
      </c>
      <c r="I22" s="71" t="s">
        <v>51</v>
      </c>
      <c r="J22" s="72"/>
      <c r="K22" s="71" t="s">
        <v>51</v>
      </c>
      <c r="L22" s="72"/>
    </row>
    <row r="23" spans="2:12" ht="28.5" customHeight="1" x14ac:dyDescent="0.2">
      <c r="B23" s="81" t="s">
        <v>206</v>
      </c>
      <c r="C23" s="82"/>
      <c r="D23" s="82"/>
      <c r="E23" s="82"/>
      <c r="F23" s="82"/>
      <c r="G23" s="82"/>
      <c r="H23" s="12" t="s">
        <v>207</v>
      </c>
      <c r="I23" s="71" t="s">
        <v>51</v>
      </c>
      <c r="J23" s="72"/>
      <c r="K23" s="71" t="s">
        <v>51</v>
      </c>
      <c r="L23" s="72"/>
    </row>
    <row r="24" spans="2:12" ht="24.75" customHeight="1" x14ac:dyDescent="0.2">
      <c r="B24" s="81" t="s">
        <v>208</v>
      </c>
      <c r="C24" s="82"/>
      <c r="D24" s="82"/>
      <c r="E24" s="82"/>
      <c r="F24" s="82"/>
      <c r="G24" s="82"/>
      <c r="H24" s="12" t="s">
        <v>209</v>
      </c>
      <c r="I24" s="71">
        <v>119500</v>
      </c>
      <c r="J24" s="72"/>
      <c r="K24" s="71">
        <v>19500</v>
      </c>
      <c r="L24" s="72"/>
    </row>
    <row r="25" spans="2:12" ht="24.75" customHeight="1" x14ac:dyDescent="0.2">
      <c r="B25" s="68" t="s">
        <v>210</v>
      </c>
      <c r="C25" s="69"/>
      <c r="D25" s="69"/>
      <c r="E25" s="69"/>
      <c r="F25" s="69"/>
      <c r="G25" s="69"/>
      <c r="H25" s="12" t="s">
        <v>211</v>
      </c>
      <c r="I25" s="71" t="s">
        <v>51</v>
      </c>
      <c r="J25" s="72"/>
      <c r="K25" s="71" t="s">
        <v>51</v>
      </c>
      <c r="L25" s="72"/>
    </row>
    <row r="26" spans="2:12" ht="28.5" customHeight="1" x14ac:dyDescent="0.2">
      <c r="B26" s="78" t="s">
        <v>212</v>
      </c>
      <c r="C26" s="79"/>
      <c r="D26" s="79"/>
      <c r="E26" s="79"/>
      <c r="F26" s="79"/>
      <c r="G26" s="80"/>
      <c r="H26" s="14" t="s">
        <v>213</v>
      </c>
      <c r="I26" s="71" t="s">
        <v>51</v>
      </c>
      <c r="J26" s="72"/>
      <c r="K26" s="71" t="s">
        <v>51</v>
      </c>
      <c r="L26" s="72"/>
    </row>
    <row r="27" spans="2:12" ht="75" customHeight="1" x14ac:dyDescent="0.2">
      <c r="B27" s="68" t="s">
        <v>214</v>
      </c>
      <c r="C27" s="69"/>
      <c r="D27" s="69"/>
      <c r="E27" s="69"/>
      <c r="F27" s="69"/>
      <c r="G27" s="69"/>
      <c r="H27" s="12" t="s">
        <v>215</v>
      </c>
      <c r="I27" s="71">
        <v>528629.1</v>
      </c>
      <c r="J27" s="72"/>
      <c r="K27" s="71">
        <f>Таблица4!K4</f>
        <v>711873.4</v>
      </c>
      <c r="L27" s="72"/>
    </row>
  </sheetData>
  <mergeCells count="76">
    <mergeCell ref="B27:G27"/>
    <mergeCell ref="I27:J27"/>
    <mergeCell ref="K27:L27"/>
    <mergeCell ref="B25:G25"/>
    <mergeCell ref="I25:J25"/>
    <mergeCell ref="K25:L25"/>
    <mergeCell ref="B26:G26"/>
    <mergeCell ref="I26:J26"/>
    <mergeCell ref="K26:L26"/>
    <mergeCell ref="B23:G23"/>
    <mergeCell ref="I23:J23"/>
    <mergeCell ref="K23:L23"/>
    <mergeCell ref="B24:G24"/>
    <mergeCell ref="I24:J24"/>
    <mergeCell ref="K24:L24"/>
    <mergeCell ref="B21:G21"/>
    <mergeCell ref="I21:J21"/>
    <mergeCell ref="K21:L21"/>
    <mergeCell ref="B22:G22"/>
    <mergeCell ref="I22:J22"/>
    <mergeCell ref="K22:L22"/>
    <mergeCell ref="B19:G19"/>
    <mergeCell ref="I19:J19"/>
    <mergeCell ref="K19:L19"/>
    <mergeCell ref="B20:G20"/>
    <mergeCell ref="I20:J20"/>
    <mergeCell ref="K20:L20"/>
    <mergeCell ref="B17:G17"/>
    <mergeCell ref="I17:J17"/>
    <mergeCell ref="K17:L17"/>
    <mergeCell ref="B18:G18"/>
    <mergeCell ref="I18:J18"/>
    <mergeCell ref="K18:L18"/>
    <mergeCell ref="B14:L14"/>
    <mergeCell ref="B15:G15"/>
    <mergeCell ref="I15:J15"/>
    <mergeCell ref="K15:L15"/>
    <mergeCell ref="B16:G16"/>
    <mergeCell ref="I16:J16"/>
    <mergeCell ref="K16:L16"/>
    <mergeCell ref="B12:G12"/>
    <mergeCell ref="I12:J12"/>
    <mergeCell ref="K12:L12"/>
    <mergeCell ref="B13:G13"/>
    <mergeCell ref="I13:J13"/>
    <mergeCell ref="K13:L13"/>
    <mergeCell ref="B10:G10"/>
    <mergeCell ref="I10:J10"/>
    <mergeCell ref="K10:L10"/>
    <mergeCell ref="B11:G11"/>
    <mergeCell ref="I11:J11"/>
    <mergeCell ref="K11:L11"/>
    <mergeCell ref="B8:G8"/>
    <mergeCell ref="I8:J8"/>
    <mergeCell ref="K8:L8"/>
    <mergeCell ref="B9:G9"/>
    <mergeCell ref="I9:J9"/>
    <mergeCell ref="K9:L9"/>
    <mergeCell ref="B6:G6"/>
    <mergeCell ref="I6:J6"/>
    <mergeCell ref="K6:L6"/>
    <mergeCell ref="B7:G7"/>
    <mergeCell ref="I7:J7"/>
    <mergeCell ref="K7:L7"/>
    <mergeCell ref="B4:G4"/>
    <mergeCell ref="I4:J4"/>
    <mergeCell ref="K4:L4"/>
    <mergeCell ref="B5:G5"/>
    <mergeCell ref="I5:J5"/>
    <mergeCell ref="K5:L5"/>
    <mergeCell ref="B2:G2"/>
    <mergeCell ref="I2:J2"/>
    <mergeCell ref="K2:L2"/>
    <mergeCell ref="B3:G3"/>
    <mergeCell ref="I3:J3"/>
    <mergeCell ref="K3:L3"/>
  </mergeCells>
  <pageMargins left="0.196850393700787" right="0.196850393700787" top="0.196850393700787" bottom="0.196850393700787" header="0.19685039370078741" footer="0.19685039370078741"/>
  <pageSetup paperSize="9" scale="98" orientation="portrait" horizontalDpi="1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tabSelected="1" topLeftCell="A5" workbookViewId="0">
      <selection activeCell="K13" sqref="K13:L13"/>
    </sheetView>
  </sheetViews>
  <sheetFormatPr defaultColWidth="9.33203125" defaultRowHeight="11.25" customHeight="1" x14ac:dyDescent="0.2"/>
  <cols>
    <col min="1" max="1" width="1.5" bestFit="1" customWidth="1"/>
    <col min="2" max="6" width="10.33203125" bestFit="1" customWidth="1"/>
    <col min="7" max="7" width="12.83203125" bestFit="1" customWidth="1"/>
    <col min="8" max="8" width="8.33203125" bestFit="1" customWidth="1"/>
    <col min="9" max="9" width="9" bestFit="1" customWidth="1"/>
    <col min="10" max="10" width="10.33203125" bestFit="1" customWidth="1"/>
    <col min="11" max="11" width="9.1640625" bestFit="1" customWidth="1"/>
    <col min="12" max="12" width="10.33203125" bestFit="1" customWidth="1"/>
  </cols>
  <sheetData>
    <row r="2" spans="2:12" ht="71.25" customHeight="1" x14ac:dyDescent="0.2">
      <c r="B2" s="92" t="s">
        <v>67</v>
      </c>
      <c r="C2" s="93"/>
      <c r="D2" s="93"/>
      <c r="E2" s="93"/>
      <c r="F2" s="93"/>
      <c r="G2" s="93"/>
      <c r="H2" s="7" t="s">
        <v>68</v>
      </c>
      <c r="I2" s="94" t="s">
        <v>119</v>
      </c>
      <c r="J2" s="95"/>
      <c r="K2" s="94" t="s">
        <v>70</v>
      </c>
      <c r="L2" s="96"/>
    </row>
    <row r="3" spans="2:12" ht="12.75" customHeight="1" x14ac:dyDescent="0.2">
      <c r="B3" s="50" t="s">
        <v>120</v>
      </c>
      <c r="C3" s="51"/>
      <c r="D3" s="51"/>
      <c r="E3" s="51"/>
      <c r="F3" s="51"/>
      <c r="G3" s="51"/>
      <c r="H3" s="9" t="s">
        <v>71</v>
      </c>
      <c r="I3" s="53" t="s">
        <v>72</v>
      </c>
      <c r="J3" s="55"/>
      <c r="K3" s="53" t="s">
        <v>73</v>
      </c>
      <c r="L3" s="55"/>
    </row>
    <row r="4" spans="2:12" ht="49.5" customHeight="1" x14ac:dyDescent="0.2">
      <c r="B4" s="81" t="s">
        <v>216</v>
      </c>
      <c r="C4" s="82"/>
      <c r="D4" s="82"/>
      <c r="E4" s="82"/>
      <c r="F4" s="82"/>
      <c r="G4" s="82"/>
      <c r="H4" s="12" t="s">
        <v>217</v>
      </c>
      <c r="I4" s="71">
        <v>528629.1</v>
      </c>
      <c r="J4" s="72"/>
      <c r="K4" s="71">
        <f>K6+K8+K12+K13+K15+K16+K17+K21</f>
        <v>711873.4</v>
      </c>
      <c r="L4" s="72"/>
    </row>
    <row r="5" spans="2:12" ht="24" customHeight="1" x14ac:dyDescent="0.2">
      <c r="B5" s="81" t="s">
        <v>218</v>
      </c>
      <c r="C5" s="82"/>
      <c r="D5" s="82"/>
      <c r="E5" s="82"/>
      <c r="F5" s="82"/>
      <c r="G5" s="82"/>
      <c r="H5" s="12" t="s">
        <v>219</v>
      </c>
      <c r="I5" s="71" t="s">
        <v>51</v>
      </c>
      <c r="J5" s="72"/>
      <c r="K5" s="71" t="s">
        <v>51</v>
      </c>
      <c r="L5" s="72"/>
    </row>
    <row r="6" spans="2:12" ht="25.5" customHeight="1" x14ac:dyDescent="0.2">
      <c r="B6" s="81" t="s">
        <v>220</v>
      </c>
      <c r="C6" s="82"/>
      <c r="D6" s="82"/>
      <c r="E6" s="82"/>
      <c r="F6" s="82"/>
      <c r="G6" s="82"/>
      <c r="H6" s="12" t="s">
        <v>221</v>
      </c>
      <c r="I6" s="71">
        <v>45220.7</v>
      </c>
      <c r="J6" s="72"/>
      <c r="K6" s="71">
        <v>86293.7</v>
      </c>
      <c r="L6" s="72"/>
    </row>
    <row r="7" spans="2:12" ht="27.75" customHeight="1" x14ac:dyDescent="0.2">
      <c r="B7" s="81" t="s">
        <v>222</v>
      </c>
      <c r="C7" s="82"/>
      <c r="D7" s="82"/>
      <c r="E7" s="82"/>
      <c r="F7" s="82"/>
      <c r="G7" s="82"/>
      <c r="H7" s="12" t="s">
        <v>223</v>
      </c>
      <c r="I7" s="71" t="s">
        <v>51</v>
      </c>
      <c r="J7" s="72"/>
      <c r="K7" s="71" t="s">
        <v>51</v>
      </c>
      <c r="L7" s="72"/>
    </row>
    <row r="8" spans="2:12" ht="39.75" customHeight="1" x14ac:dyDescent="0.2">
      <c r="B8" s="81" t="s">
        <v>224</v>
      </c>
      <c r="C8" s="82"/>
      <c r="D8" s="82"/>
      <c r="E8" s="82"/>
      <c r="F8" s="82"/>
      <c r="G8" s="82"/>
      <c r="H8" s="12" t="s">
        <v>225</v>
      </c>
      <c r="I8" s="71">
        <v>2366.9</v>
      </c>
      <c r="J8" s="72"/>
      <c r="K8" s="71">
        <v>21050.6</v>
      </c>
      <c r="L8" s="72"/>
    </row>
    <row r="9" spans="2:12" ht="24" customHeight="1" x14ac:dyDescent="0.2">
      <c r="B9" s="81" t="s">
        <v>226</v>
      </c>
      <c r="C9" s="82"/>
      <c r="D9" s="82"/>
      <c r="E9" s="82"/>
      <c r="F9" s="82"/>
      <c r="G9" s="82"/>
      <c r="H9" s="12" t="s">
        <v>227</v>
      </c>
      <c r="I9" s="71" t="s">
        <v>51</v>
      </c>
      <c r="J9" s="72"/>
      <c r="K9" s="71" t="s">
        <v>51</v>
      </c>
      <c r="L9" s="72"/>
    </row>
    <row r="10" spans="2:12" ht="68.25" customHeight="1" x14ac:dyDescent="0.2">
      <c r="B10" s="81" t="s">
        <v>228</v>
      </c>
      <c r="C10" s="82"/>
      <c r="D10" s="82"/>
      <c r="E10" s="82"/>
      <c r="F10" s="82"/>
      <c r="G10" s="82"/>
      <c r="H10" s="12" t="s">
        <v>229</v>
      </c>
      <c r="I10" s="71" t="s">
        <v>51</v>
      </c>
      <c r="J10" s="72"/>
      <c r="K10" s="71" t="s">
        <v>51</v>
      </c>
      <c r="L10" s="72"/>
    </row>
    <row r="11" spans="2:12" ht="24" customHeight="1" x14ac:dyDescent="0.2">
      <c r="B11" s="81" t="s">
        <v>230</v>
      </c>
      <c r="C11" s="82"/>
      <c r="D11" s="82"/>
      <c r="E11" s="82"/>
      <c r="F11" s="82"/>
      <c r="G11" s="82"/>
      <c r="H11" s="12" t="s">
        <v>231</v>
      </c>
      <c r="I11" s="71" t="s">
        <v>51</v>
      </c>
      <c r="J11" s="72"/>
      <c r="K11" s="71" t="s">
        <v>51</v>
      </c>
      <c r="L11" s="72"/>
    </row>
    <row r="12" spans="2:12" ht="24.75" customHeight="1" x14ac:dyDescent="0.2">
      <c r="B12" s="81" t="s">
        <v>232</v>
      </c>
      <c r="C12" s="82"/>
      <c r="D12" s="82"/>
      <c r="E12" s="82"/>
      <c r="F12" s="82"/>
      <c r="G12" s="82"/>
      <c r="H12" s="12" t="s">
        <v>233</v>
      </c>
      <c r="I12" s="71">
        <v>107710.39999999999</v>
      </c>
      <c r="J12" s="72"/>
      <c r="K12" s="71">
        <v>134262.20000000001</v>
      </c>
      <c r="L12" s="72"/>
    </row>
    <row r="13" spans="2:12" ht="25.5" customHeight="1" x14ac:dyDescent="0.2">
      <c r="B13" s="81" t="s">
        <v>234</v>
      </c>
      <c r="C13" s="82"/>
      <c r="D13" s="82"/>
      <c r="E13" s="82"/>
      <c r="F13" s="82"/>
      <c r="G13" s="82"/>
      <c r="H13" s="12" t="s">
        <v>235</v>
      </c>
      <c r="I13" s="71">
        <v>64641.8</v>
      </c>
      <c r="J13" s="72"/>
      <c r="K13" s="71">
        <v>47531</v>
      </c>
      <c r="L13" s="72"/>
    </row>
    <row r="14" spans="2:12" ht="25.5" customHeight="1" x14ac:dyDescent="0.2">
      <c r="B14" s="81" t="s">
        <v>236</v>
      </c>
      <c r="C14" s="82"/>
      <c r="D14" s="82"/>
      <c r="E14" s="82"/>
      <c r="F14" s="82"/>
      <c r="G14" s="82"/>
      <c r="H14" s="12" t="s">
        <v>237</v>
      </c>
      <c r="I14" s="71" t="s">
        <v>51</v>
      </c>
      <c r="J14" s="72"/>
      <c r="K14" s="71" t="s">
        <v>51</v>
      </c>
      <c r="L14" s="72"/>
    </row>
    <row r="15" spans="2:12" ht="43.5" customHeight="1" x14ac:dyDescent="0.2">
      <c r="B15" s="81" t="s">
        <v>238</v>
      </c>
      <c r="C15" s="82"/>
      <c r="D15" s="82"/>
      <c r="E15" s="82"/>
      <c r="F15" s="82"/>
      <c r="G15" s="82"/>
      <c r="H15" s="12" t="s">
        <v>239</v>
      </c>
      <c r="I15" s="71">
        <v>48960.4</v>
      </c>
      <c r="J15" s="72"/>
      <c r="K15" s="71">
        <v>48968.5</v>
      </c>
      <c r="L15" s="72"/>
    </row>
    <row r="16" spans="2:12" ht="24.75" customHeight="1" x14ac:dyDescent="0.2">
      <c r="B16" s="81" t="s">
        <v>240</v>
      </c>
      <c r="C16" s="82"/>
      <c r="D16" s="82"/>
      <c r="E16" s="82"/>
      <c r="F16" s="82"/>
      <c r="G16" s="82"/>
      <c r="H16" s="12" t="s">
        <v>241</v>
      </c>
      <c r="I16" s="71">
        <v>4419.7</v>
      </c>
      <c r="J16" s="72"/>
      <c r="K16" s="71">
        <v>4419.7</v>
      </c>
      <c r="L16" s="72"/>
    </row>
    <row r="17" spans="2:12" ht="25.5" customHeight="1" x14ac:dyDescent="0.2">
      <c r="B17" s="81" t="s">
        <v>242</v>
      </c>
      <c r="C17" s="82"/>
      <c r="D17" s="82"/>
      <c r="E17" s="82"/>
      <c r="F17" s="82"/>
      <c r="G17" s="82"/>
      <c r="H17" s="12" t="s">
        <v>243</v>
      </c>
      <c r="I17" s="71">
        <v>85720.3</v>
      </c>
      <c r="J17" s="72"/>
      <c r="K17" s="71">
        <v>184373.3</v>
      </c>
      <c r="L17" s="72"/>
    </row>
    <row r="18" spans="2:12" ht="31.5" customHeight="1" x14ac:dyDescent="0.2">
      <c r="B18" s="81" t="s">
        <v>244</v>
      </c>
      <c r="C18" s="82"/>
      <c r="D18" s="82"/>
      <c r="E18" s="82"/>
      <c r="F18" s="82"/>
      <c r="G18" s="82"/>
      <c r="H18" s="12" t="s">
        <v>245</v>
      </c>
      <c r="I18" s="71" t="s">
        <v>51</v>
      </c>
      <c r="J18" s="72"/>
      <c r="K18" s="71" t="s">
        <v>51</v>
      </c>
      <c r="L18" s="72"/>
    </row>
    <row r="19" spans="2:12" ht="27.75" customHeight="1" x14ac:dyDescent="0.2">
      <c r="B19" s="81" t="s">
        <v>246</v>
      </c>
      <c r="C19" s="82"/>
      <c r="D19" s="82"/>
      <c r="E19" s="82"/>
      <c r="F19" s="82"/>
      <c r="G19" s="82"/>
      <c r="H19" s="12" t="s">
        <v>247</v>
      </c>
      <c r="I19" s="71" t="s">
        <v>51</v>
      </c>
      <c r="J19" s="72"/>
      <c r="K19" s="71" t="s">
        <v>51</v>
      </c>
      <c r="L19" s="72"/>
    </row>
    <row r="20" spans="2:12" ht="25.5" customHeight="1" x14ac:dyDescent="0.2">
      <c r="B20" s="81" t="s">
        <v>248</v>
      </c>
      <c r="C20" s="82"/>
      <c r="D20" s="82"/>
      <c r="E20" s="82"/>
      <c r="F20" s="82"/>
      <c r="G20" s="82"/>
      <c r="H20" s="12" t="s">
        <v>249</v>
      </c>
      <c r="I20" s="71" t="s">
        <v>51</v>
      </c>
      <c r="J20" s="72"/>
      <c r="K20" s="71" t="s">
        <v>51</v>
      </c>
      <c r="L20" s="72"/>
    </row>
    <row r="21" spans="2:12" ht="29.25" customHeight="1" x14ac:dyDescent="0.2">
      <c r="B21" s="68" t="s">
        <v>250</v>
      </c>
      <c r="C21" s="69"/>
      <c r="D21" s="69"/>
      <c r="E21" s="69"/>
      <c r="F21" s="69"/>
      <c r="G21" s="70"/>
      <c r="H21" s="17" t="s">
        <v>251</v>
      </c>
      <c r="I21" s="71">
        <v>169588.9</v>
      </c>
      <c r="J21" s="72"/>
      <c r="K21" s="71">
        <v>184974.4</v>
      </c>
      <c r="L21" s="72"/>
    </row>
    <row r="22" spans="2:12" ht="27" customHeight="1" x14ac:dyDescent="0.2">
      <c r="B22" s="68" t="s">
        <v>252</v>
      </c>
      <c r="C22" s="69"/>
      <c r="D22" s="69"/>
      <c r="E22" s="69"/>
      <c r="F22" s="69"/>
      <c r="G22" s="69"/>
      <c r="H22" s="12" t="s">
        <v>253</v>
      </c>
      <c r="I22" s="71">
        <v>794393.2</v>
      </c>
      <c r="J22" s="72"/>
      <c r="K22" s="71">
        <f>Таблица3!K15+Таблица3!K27</f>
        <v>860085.8</v>
      </c>
      <c r="L22" s="72"/>
    </row>
    <row r="23" spans="2:12" ht="26.25" customHeight="1" x14ac:dyDescent="0.2">
      <c r="B23" s="86" t="s">
        <v>254</v>
      </c>
      <c r="C23" s="87"/>
      <c r="D23" s="87"/>
      <c r="E23" s="87"/>
      <c r="F23" s="87"/>
      <c r="G23" s="87"/>
      <c r="H23" s="16">
        <v>780</v>
      </c>
      <c r="I23" s="71">
        <f>Таблица3!I13+Таблица4!I22</f>
        <v>2162221</v>
      </c>
      <c r="J23" s="72"/>
      <c r="K23" s="71">
        <f>Таблица3!K13+Таблица4!K22</f>
        <v>2164770.7000000002</v>
      </c>
      <c r="L23" s="72"/>
    </row>
    <row r="24" spans="2:12" ht="11.25" hidden="1" customHeight="1" x14ac:dyDescent="0.2">
      <c r="K24" s="20">
        <f>K23-Таблица2!K28</f>
        <v>0</v>
      </c>
    </row>
    <row r="25" spans="2:12" ht="11.25" customHeight="1" x14ac:dyDescent="0.2">
      <c r="I25" s="21"/>
    </row>
  </sheetData>
  <mergeCells count="66">
    <mergeCell ref="B22:G22"/>
    <mergeCell ref="I22:J22"/>
    <mergeCell ref="K22:L22"/>
    <mergeCell ref="B23:G23"/>
    <mergeCell ref="I23:J23"/>
    <mergeCell ref="K23:L23"/>
    <mergeCell ref="B20:G20"/>
    <mergeCell ref="I20:J20"/>
    <mergeCell ref="K20:L20"/>
    <mergeCell ref="B21:G21"/>
    <mergeCell ref="I21:J21"/>
    <mergeCell ref="K21:L21"/>
    <mergeCell ref="B18:G18"/>
    <mergeCell ref="I18:J18"/>
    <mergeCell ref="K18:L18"/>
    <mergeCell ref="B19:G19"/>
    <mergeCell ref="I19:J19"/>
    <mergeCell ref="K19:L19"/>
    <mergeCell ref="B16:G16"/>
    <mergeCell ref="I16:J16"/>
    <mergeCell ref="K16:L16"/>
    <mergeCell ref="B17:G17"/>
    <mergeCell ref="I17:J17"/>
    <mergeCell ref="K17:L17"/>
    <mergeCell ref="B14:G14"/>
    <mergeCell ref="I14:J14"/>
    <mergeCell ref="K14:L14"/>
    <mergeCell ref="B15:G15"/>
    <mergeCell ref="I15:J15"/>
    <mergeCell ref="K15:L15"/>
    <mergeCell ref="B12:G12"/>
    <mergeCell ref="I12:J12"/>
    <mergeCell ref="K12:L12"/>
    <mergeCell ref="B13:G13"/>
    <mergeCell ref="I13:J13"/>
    <mergeCell ref="K13:L13"/>
    <mergeCell ref="B10:G10"/>
    <mergeCell ref="I10:J10"/>
    <mergeCell ref="K10:L10"/>
    <mergeCell ref="B11:G11"/>
    <mergeCell ref="I11:J11"/>
    <mergeCell ref="K11:L11"/>
    <mergeCell ref="B8:G8"/>
    <mergeCell ref="I8:J8"/>
    <mergeCell ref="K8:L8"/>
    <mergeCell ref="B9:G9"/>
    <mergeCell ref="I9:J9"/>
    <mergeCell ref="K9:L9"/>
    <mergeCell ref="B6:G6"/>
    <mergeCell ref="I6:J6"/>
    <mergeCell ref="K6:L6"/>
    <mergeCell ref="B7:G7"/>
    <mergeCell ref="I7:J7"/>
    <mergeCell ref="K7:L7"/>
    <mergeCell ref="B4:G4"/>
    <mergeCell ref="I4:J4"/>
    <mergeCell ref="K4:L4"/>
    <mergeCell ref="B5:G5"/>
    <mergeCell ref="I5:J5"/>
    <mergeCell ref="K5:L5"/>
    <mergeCell ref="B2:G2"/>
    <mergeCell ref="I2:J2"/>
    <mergeCell ref="K2:L2"/>
    <mergeCell ref="B3:G3"/>
    <mergeCell ref="I3:J3"/>
    <mergeCell ref="K3:L3"/>
  </mergeCells>
  <pageMargins left="0.196850393700787" right="0.196850393700787" top="0.196850393700787" bottom="0.196850393700787" header="0.19685039370078741" footer="0.19685039370078741"/>
  <pageSetup paperSize="9" scale="98" orientation="portrait" horizontalDpi="1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0"/>
  <sheetViews>
    <sheetView workbookViewId="0"/>
  </sheetViews>
  <sheetFormatPr defaultColWidth="9.33203125" defaultRowHeight="11.25" customHeight="1" x14ac:dyDescent="0.2"/>
  <cols>
    <col min="1" max="1" width="0.6640625" bestFit="1" customWidth="1"/>
    <col min="2" max="6" width="10.33203125" bestFit="1" customWidth="1"/>
    <col min="7" max="7" width="14" bestFit="1" customWidth="1"/>
    <col min="8" max="8" width="7.1640625" bestFit="1" customWidth="1"/>
    <col min="9" max="9" width="10.33203125" bestFit="1" customWidth="1"/>
    <col min="10" max="10" width="9.83203125" bestFit="1" customWidth="1"/>
    <col min="11" max="11" width="9.5" bestFit="1" customWidth="1"/>
    <col min="12" max="12" width="10.33203125" bestFit="1" customWidth="1"/>
  </cols>
  <sheetData>
    <row r="2" spans="2:12" ht="12.75" customHeight="1" x14ac:dyDescent="0.2">
      <c r="B2" s="108" t="s">
        <v>255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2:12" ht="12.75" customHeight="1" x14ac:dyDescent="0.2">
      <c r="B3" s="108" t="s">
        <v>256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2:12" ht="12.75" customHeight="1" x14ac:dyDescent="0.2">
      <c r="B4" s="108" t="s">
        <v>257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</row>
    <row r="5" spans="2:12" ht="12.75" customHeight="1" x14ac:dyDescent="0.2">
      <c r="B5" s="108" t="s">
        <v>258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</row>
    <row r="6" spans="2:12" ht="12.75" customHeight="1" x14ac:dyDescent="0.2">
      <c r="B6" s="108" t="s">
        <v>259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</row>
    <row r="7" spans="2:12" ht="12.75" customHeight="1" x14ac:dyDescent="0.2">
      <c r="B7" s="108" t="s">
        <v>260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12" spans="2:12" ht="69" customHeight="1" x14ac:dyDescent="0.2">
      <c r="B12" s="92" t="s">
        <v>67</v>
      </c>
      <c r="C12" s="93"/>
      <c r="D12" s="93"/>
      <c r="E12" s="93"/>
      <c r="F12" s="93"/>
      <c r="G12" s="93"/>
      <c r="H12" s="7" t="s">
        <v>68</v>
      </c>
      <c r="I12" s="94" t="s">
        <v>119</v>
      </c>
      <c r="J12" s="95"/>
      <c r="K12" s="94" t="s">
        <v>70</v>
      </c>
      <c r="L12" s="96"/>
    </row>
    <row r="13" spans="2:12" ht="23.25" customHeight="1" x14ac:dyDescent="0.2">
      <c r="B13" s="81" t="s">
        <v>261</v>
      </c>
      <c r="C13" s="82"/>
      <c r="D13" s="82"/>
      <c r="E13" s="82"/>
      <c r="F13" s="82"/>
      <c r="G13" s="82"/>
      <c r="H13" s="19" t="s">
        <v>262</v>
      </c>
      <c r="I13" s="71" t="s">
        <v>51</v>
      </c>
      <c r="J13" s="72"/>
      <c r="K13" s="71" t="s">
        <v>51</v>
      </c>
      <c r="L13" s="72"/>
    </row>
    <row r="14" spans="2:12" ht="45.75" customHeight="1" x14ac:dyDescent="0.2">
      <c r="B14" s="81" t="s">
        <v>263</v>
      </c>
      <c r="C14" s="82"/>
      <c r="D14" s="82"/>
      <c r="E14" s="82"/>
      <c r="F14" s="82"/>
      <c r="G14" s="82"/>
      <c r="H14" s="19" t="s">
        <v>264</v>
      </c>
      <c r="I14" s="71" t="s">
        <v>51</v>
      </c>
      <c r="J14" s="72"/>
      <c r="K14" s="71" t="s">
        <v>51</v>
      </c>
      <c r="L14" s="72"/>
    </row>
    <row r="15" spans="2:12" ht="27" customHeight="1" x14ac:dyDescent="0.2">
      <c r="B15" s="81" t="s">
        <v>265</v>
      </c>
      <c r="C15" s="82"/>
      <c r="D15" s="82"/>
      <c r="E15" s="82"/>
      <c r="F15" s="82"/>
      <c r="G15" s="82"/>
      <c r="H15" s="19" t="s">
        <v>266</v>
      </c>
      <c r="I15" s="71" t="s">
        <v>51</v>
      </c>
      <c r="J15" s="72"/>
      <c r="K15" s="71" t="s">
        <v>51</v>
      </c>
      <c r="L15" s="72"/>
    </row>
    <row r="16" spans="2:12" ht="24" customHeight="1" x14ac:dyDescent="0.2">
      <c r="B16" s="81" t="s">
        <v>267</v>
      </c>
      <c r="C16" s="82"/>
      <c r="D16" s="82"/>
      <c r="E16" s="82"/>
      <c r="F16" s="82"/>
      <c r="G16" s="82"/>
      <c r="H16" s="19" t="s">
        <v>268</v>
      </c>
      <c r="I16" s="71" t="s">
        <v>51</v>
      </c>
      <c r="J16" s="72"/>
      <c r="K16" s="71" t="s">
        <v>51</v>
      </c>
      <c r="L16" s="72"/>
    </row>
    <row r="17" spans="2:12" ht="26.25" customHeight="1" x14ac:dyDescent="0.2">
      <c r="B17" s="81" t="s">
        <v>269</v>
      </c>
      <c r="C17" s="82"/>
      <c r="D17" s="82"/>
      <c r="E17" s="82"/>
      <c r="F17" s="82"/>
      <c r="G17" s="82"/>
      <c r="H17" s="19" t="s">
        <v>270</v>
      </c>
      <c r="I17" s="71" t="s">
        <v>51</v>
      </c>
      <c r="J17" s="72"/>
      <c r="K17" s="71" t="s">
        <v>51</v>
      </c>
      <c r="L17" s="72"/>
    </row>
    <row r="18" spans="2:12" ht="27.75" customHeight="1" x14ac:dyDescent="0.2">
      <c r="B18" s="81" t="s">
        <v>271</v>
      </c>
      <c r="C18" s="82"/>
      <c r="D18" s="82"/>
      <c r="E18" s="82"/>
      <c r="F18" s="82"/>
      <c r="G18" s="82"/>
      <c r="H18" s="19" t="s">
        <v>272</v>
      </c>
      <c r="I18" s="71" t="s">
        <v>51</v>
      </c>
      <c r="J18" s="72"/>
      <c r="K18" s="71" t="s">
        <v>51</v>
      </c>
      <c r="L18" s="72"/>
    </row>
    <row r="19" spans="2:12" ht="57" customHeight="1" x14ac:dyDescent="0.2">
      <c r="B19" s="81" t="s">
        <v>273</v>
      </c>
      <c r="C19" s="82"/>
      <c r="D19" s="82"/>
      <c r="E19" s="82"/>
      <c r="F19" s="82"/>
      <c r="G19" s="82"/>
      <c r="H19" s="19" t="s">
        <v>274</v>
      </c>
      <c r="I19" s="71" t="s">
        <v>51</v>
      </c>
      <c r="J19" s="72"/>
      <c r="K19" s="71" t="s">
        <v>51</v>
      </c>
      <c r="L19" s="72"/>
    </row>
    <row r="20" spans="2:12" ht="24" customHeight="1" x14ac:dyDescent="0.2">
      <c r="B20" s="81" t="s">
        <v>275</v>
      </c>
      <c r="C20" s="82"/>
      <c r="D20" s="82"/>
      <c r="E20" s="82"/>
      <c r="F20" s="82"/>
      <c r="G20" s="82"/>
      <c r="H20" s="19" t="s">
        <v>276</v>
      </c>
      <c r="I20" s="71" t="s">
        <v>51</v>
      </c>
      <c r="J20" s="72"/>
      <c r="K20" s="71" t="s">
        <v>51</v>
      </c>
      <c r="L20" s="72"/>
    </row>
    <row r="21" spans="2:12" ht="23.25" customHeight="1" x14ac:dyDescent="0.2">
      <c r="B21" s="81" t="s">
        <v>277</v>
      </c>
      <c r="C21" s="82"/>
      <c r="D21" s="82"/>
      <c r="E21" s="82"/>
      <c r="F21" s="82"/>
      <c r="G21" s="82"/>
      <c r="H21" s="19" t="s">
        <v>278</v>
      </c>
      <c r="I21" s="71" t="s">
        <v>51</v>
      </c>
      <c r="J21" s="72"/>
      <c r="K21" s="71" t="s">
        <v>51</v>
      </c>
      <c r="L21" s="72"/>
    </row>
    <row r="22" spans="2:12" ht="47.25" customHeight="1" x14ac:dyDescent="0.2">
      <c r="B22" s="81" t="s">
        <v>279</v>
      </c>
      <c r="C22" s="82"/>
      <c r="D22" s="82"/>
      <c r="E22" s="82"/>
      <c r="F22" s="82"/>
      <c r="G22" s="82"/>
      <c r="H22" s="19" t="s">
        <v>280</v>
      </c>
      <c r="I22" s="71" t="s">
        <v>51</v>
      </c>
      <c r="J22" s="72"/>
      <c r="K22" s="71" t="s">
        <v>51</v>
      </c>
      <c r="L22" s="72"/>
    </row>
    <row r="23" spans="2:12" ht="23.25" customHeight="1" x14ac:dyDescent="0.2">
      <c r="B23" s="81" t="s">
        <v>281</v>
      </c>
      <c r="C23" s="82"/>
      <c r="D23" s="82"/>
      <c r="E23" s="82"/>
      <c r="F23" s="82"/>
      <c r="G23" s="82"/>
      <c r="H23" s="19" t="s">
        <v>282</v>
      </c>
      <c r="I23" s="71">
        <v>711449.3</v>
      </c>
      <c r="J23" s="72"/>
      <c r="K23" s="71">
        <v>711449.3</v>
      </c>
      <c r="L23" s="72"/>
    </row>
    <row r="24" spans="2:12" ht="48" customHeight="1" x14ac:dyDescent="0.2">
      <c r="B24" s="81" t="s">
        <v>283</v>
      </c>
      <c r="C24" s="82"/>
      <c r="D24" s="82"/>
      <c r="E24" s="82"/>
      <c r="F24" s="82"/>
      <c r="G24" s="82"/>
      <c r="H24" s="19" t="s">
        <v>284</v>
      </c>
      <c r="I24" s="71" t="s">
        <v>51</v>
      </c>
      <c r="J24" s="72"/>
      <c r="K24" s="71" t="s">
        <v>51</v>
      </c>
      <c r="L24" s="72"/>
    </row>
    <row r="25" spans="2:12" ht="24.75" customHeight="1" x14ac:dyDescent="0.2">
      <c r="B25" s="81" t="s">
        <v>285</v>
      </c>
      <c r="C25" s="82"/>
      <c r="D25" s="82"/>
      <c r="E25" s="82"/>
      <c r="F25" s="82"/>
      <c r="G25" s="82"/>
      <c r="H25" s="19" t="s">
        <v>286</v>
      </c>
      <c r="I25" s="71" t="s">
        <v>51</v>
      </c>
      <c r="J25" s="72"/>
      <c r="K25" s="71" t="s">
        <v>51</v>
      </c>
      <c r="L25" s="72"/>
    </row>
    <row r="26" spans="2:12" ht="34.5" customHeight="1" x14ac:dyDescent="0.2">
      <c r="B26" s="68" t="s">
        <v>287</v>
      </c>
      <c r="C26" s="69"/>
      <c r="D26" s="69"/>
      <c r="E26" s="69"/>
      <c r="F26" s="69"/>
      <c r="G26" s="69"/>
      <c r="H26" s="19" t="s">
        <v>288</v>
      </c>
      <c r="I26" s="71">
        <v>47515</v>
      </c>
      <c r="J26" s="72"/>
      <c r="K26" s="71">
        <v>47515</v>
      </c>
      <c r="L26" s="72"/>
    </row>
    <row r="29" spans="2:12" ht="12.75" customHeight="1" x14ac:dyDescent="0.2">
      <c r="B29" s="110" t="s">
        <v>289</v>
      </c>
      <c r="C29" s="110"/>
      <c r="D29" s="111" t="s">
        <v>290</v>
      </c>
      <c r="E29" s="111"/>
      <c r="F29" s="111"/>
      <c r="H29" s="110" t="s">
        <v>291</v>
      </c>
      <c r="I29" s="110"/>
      <c r="J29" s="112" t="s">
        <v>292</v>
      </c>
      <c r="K29" s="112"/>
      <c r="L29" s="112"/>
    </row>
    <row r="30" spans="2:12" ht="12.75" customHeight="1" x14ac:dyDescent="0.2">
      <c r="B30" s="109" t="s">
        <v>293</v>
      </c>
      <c r="C30" s="109"/>
      <c r="D30" s="109"/>
      <c r="E30" s="109"/>
      <c r="H30" s="109" t="s">
        <v>294</v>
      </c>
      <c r="I30" s="109"/>
      <c r="J30" s="109"/>
      <c r="K30" s="109"/>
    </row>
  </sheetData>
  <mergeCells count="57">
    <mergeCell ref="B30:E30"/>
    <mergeCell ref="H30:K30"/>
    <mergeCell ref="B26:G26"/>
    <mergeCell ref="I26:J26"/>
    <mergeCell ref="K26:L26"/>
    <mergeCell ref="B29:C29"/>
    <mergeCell ref="D29:F29"/>
    <mergeCell ref="H29:I29"/>
    <mergeCell ref="J29:L29"/>
    <mergeCell ref="B24:G24"/>
    <mergeCell ref="I24:J24"/>
    <mergeCell ref="K24:L24"/>
    <mergeCell ref="B25:G25"/>
    <mergeCell ref="I25:J25"/>
    <mergeCell ref="K25:L25"/>
    <mergeCell ref="B22:G22"/>
    <mergeCell ref="I22:J22"/>
    <mergeCell ref="K22:L22"/>
    <mergeCell ref="B23:G23"/>
    <mergeCell ref="I23:J23"/>
    <mergeCell ref="K23:L23"/>
    <mergeCell ref="B20:G20"/>
    <mergeCell ref="I20:J20"/>
    <mergeCell ref="K20:L20"/>
    <mergeCell ref="B21:G21"/>
    <mergeCell ref="I21:J21"/>
    <mergeCell ref="K21:L21"/>
    <mergeCell ref="B18:G18"/>
    <mergeCell ref="I18:J18"/>
    <mergeCell ref="K18:L18"/>
    <mergeCell ref="B19:G19"/>
    <mergeCell ref="I19:J19"/>
    <mergeCell ref="K19:L19"/>
    <mergeCell ref="B16:G16"/>
    <mergeCell ref="I16:J16"/>
    <mergeCell ref="K16:L16"/>
    <mergeCell ref="B17:G17"/>
    <mergeCell ref="I17:J17"/>
    <mergeCell ref="K17:L17"/>
    <mergeCell ref="B14:G14"/>
    <mergeCell ref="I14:J14"/>
    <mergeCell ref="K14:L14"/>
    <mergeCell ref="B15:G15"/>
    <mergeCell ref="I15:J15"/>
    <mergeCell ref="K15:L15"/>
    <mergeCell ref="B12:G12"/>
    <mergeCell ref="I12:J12"/>
    <mergeCell ref="K12:L12"/>
    <mergeCell ref="B13:G13"/>
    <mergeCell ref="I13:J13"/>
    <mergeCell ref="K13:L13"/>
    <mergeCell ref="B7:L7"/>
    <mergeCell ref="B2:L2"/>
    <mergeCell ref="B3:L3"/>
    <mergeCell ref="B4:L4"/>
    <mergeCell ref="B5:L5"/>
    <mergeCell ref="B6:L6"/>
  </mergeCells>
  <pageMargins left="0.196850393700787" right="0.196850393700787" top="0.196850393700787" bottom="0.196850393700787" header="0.19685039370078741" footer="0.19685039370078741"/>
  <pageSetup paperSize="9" scale="97" orientation="portrait" horizontalDpi="1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</vt:lpstr>
      <vt:lpstr>Таблица1</vt:lpstr>
      <vt:lpstr>Таблица2</vt:lpstr>
      <vt:lpstr>Таблица3</vt:lpstr>
      <vt:lpstr>Таблица4</vt:lpstr>
      <vt:lpstr>Таблица5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2016-04-28T06:20:52Z</cp:lastPrinted>
  <dcterms:created xsi:type="dcterms:W3CDTF">2016-04-18T12:13:10Z</dcterms:created>
  <dcterms:modified xsi:type="dcterms:W3CDTF">2016-04-28T07:05:02Z</dcterms:modified>
</cp:coreProperties>
</file>